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15" windowWidth="16095" windowHeight="9660" tabRatio="962" activeTab="4"/>
  </bookViews>
  <sheets>
    <sheet name="单位公开表封面" sheetId="1" r:id="rId1"/>
    <sheet name="单位目录" sheetId="2" r:id="rId2"/>
    <sheet name="单位职能（单位）" sheetId="3" r:id="rId3"/>
    <sheet name="单位机构设置（单位）" sheetId="4" r:id="rId4"/>
    <sheet name="名词解释（单位）" sheetId="5" r:id="rId5"/>
    <sheet name="单位编制说明（单位）" sheetId="6" r:id="rId6"/>
    <sheet name="单位收支总表" sheetId="7" r:id="rId7"/>
    <sheet name="单位收入总表" sheetId="8" r:id="rId8"/>
    <sheet name="单位支出总表" sheetId="9" r:id="rId9"/>
    <sheet name="单位财政拨款收支总表" sheetId="10" r:id="rId10"/>
    <sheet name="单位一般公共预算拨款表" sheetId="12" r:id="rId11"/>
    <sheet name="单位政府性基金拨款表" sheetId="13" r:id="rId12"/>
    <sheet name="单位国有资本经营预算拨款表 " sheetId="14" r:id="rId13"/>
    <sheet name="单位一般公共预算拨款基本支出明细表" sheetId="15" r:id="rId14"/>
    <sheet name="单位“三公”经费和机关运行费预算表" sheetId="17" r:id="rId15"/>
    <sheet name="其他相关情况说明（单位）" sheetId="18" r:id="rId16"/>
  </sheets>
  <definedNames>
    <definedName name="_xlnm.Print_Titles" localSheetId="9">单位财政拨款收支总表!$6:$7</definedName>
    <definedName name="_xlnm.Print_Titles" localSheetId="7">单位收入总表!$6:$8</definedName>
    <definedName name="_xlnm.Print_Titles" localSheetId="10">单位一般公共预算拨款表!$6:$8</definedName>
    <definedName name="_xlnm.Print_Titles" localSheetId="13">单位一般公共预算拨款基本支出明细表!$6:$8</definedName>
    <definedName name="_xlnm.Print_Titles" localSheetId="8">单位支出总表!$6:$8</definedName>
  </definedNames>
  <calcPr calcId="144525"/>
</workbook>
</file>

<file path=xl/calcChain.xml><?xml version="1.0" encoding="utf-8"?>
<calcChain xmlns="http://schemas.openxmlformats.org/spreadsheetml/2006/main">
  <c r="D10" i="17" l="1"/>
  <c r="A10" i="17"/>
  <c r="F9" i="17"/>
  <c r="E9" i="17"/>
  <c r="D9" i="17"/>
  <c r="C9" i="17"/>
  <c r="A9" i="17" s="1"/>
  <c r="B9" i="17"/>
  <c r="D39" i="15"/>
  <c r="D38" i="15"/>
  <c r="D37" i="15"/>
  <c r="D36" i="15"/>
  <c r="D35" i="15"/>
  <c r="D34" i="15"/>
  <c r="D33" i="15"/>
  <c r="D32" i="15"/>
  <c r="D31" i="15"/>
  <c r="D30" i="15"/>
  <c r="D29" i="15"/>
  <c r="D28" i="15"/>
  <c r="D27" i="15"/>
  <c r="D26" i="15"/>
  <c r="D25" i="15"/>
  <c r="D24" i="15"/>
  <c r="D23" i="15"/>
  <c r="D22" i="15"/>
  <c r="D21" i="15"/>
  <c r="D20" i="15"/>
  <c r="D19" i="15"/>
  <c r="D18" i="15"/>
  <c r="D17" i="15"/>
  <c r="D16" i="15"/>
  <c r="D15" i="15"/>
  <c r="D14" i="15"/>
  <c r="D13" i="15"/>
  <c r="D12" i="15"/>
  <c r="D11" i="15"/>
  <c r="D10" i="15"/>
  <c r="E10" i="14"/>
  <c r="E9" i="14"/>
  <c r="E11" i="13"/>
  <c r="E10" i="13"/>
  <c r="E27" i="12"/>
  <c r="E26" i="12"/>
  <c r="E25" i="12"/>
  <c r="E24" i="12"/>
  <c r="E23" i="12"/>
  <c r="E22" i="12"/>
  <c r="E21" i="12"/>
  <c r="E20" i="12"/>
  <c r="E19" i="12"/>
  <c r="E18" i="12"/>
  <c r="E17" i="12"/>
  <c r="E16" i="12"/>
  <c r="E15" i="12"/>
  <c r="E14" i="12"/>
  <c r="E13" i="12"/>
  <c r="E12" i="12"/>
  <c r="E11" i="12"/>
  <c r="E10" i="12"/>
  <c r="D12" i="10"/>
  <c r="D11" i="10"/>
  <c r="D10" i="10"/>
  <c r="D9" i="10"/>
  <c r="G8" i="10"/>
  <c r="G13" i="10" s="1"/>
  <c r="F8" i="10"/>
  <c r="F13" i="10" s="1"/>
  <c r="E8" i="10"/>
  <c r="E13" i="10" s="1"/>
  <c r="B8" i="10"/>
  <c r="B13" i="10" s="1"/>
  <c r="E27" i="9"/>
  <c r="E26" i="9"/>
  <c r="E25" i="9"/>
  <c r="E24" i="9"/>
  <c r="E23" i="9"/>
  <c r="E22" i="9"/>
  <c r="E21" i="9"/>
  <c r="E20" i="9"/>
  <c r="E19" i="9"/>
  <c r="E18" i="9"/>
  <c r="E17" i="9"/>
  <c r="E16" i="9"/>
  <c r="E15" i="9"/>
  <c r="E14" i="9"/>
  <c r="E13" i="9"/>
  <c r="E12" i="9"/>
  <c r="E11" i="9"/>
  <c r="E10" i="9"/>
  <c r="E26" i="8"/>
  <c r="E25" i="8"/>
  <c r="E24" i="8"/>
  <c r="E23" i="8"/>
  <c r="E22" i="8"/>
  <c r="E21" i="8"/>
  <c r="E20" i="8"/>
  <c r="E19" i="8"/>
  <c r="E18" i="8"/>
  <c r="E17" i="8"/>
  <c r="E16" i="8"/>
  <c r="E15" i="8"/>
  <c r="E14" i="8"/>
  <c r="E13" i="8"/>
  <c r="E12" i="8"/>
  <c r="E11" i="8"/>
  <c r="E10" i="8"/>
  <c r="E9" i="8"/>
  <c r="D21" i="7"/>
  <c r="D16" i="7"/>
  <c r="D15" i="7"/>
  <c r="D14" i="7"/>
  <c r="D13" i="7"/>
  <c r="D12" i="7"/>
  <c r="D11" i="7"/>
  <c r="D10" i="7"/>
  <c r="D8" i="10" l="1"/>
  <c r="D13" i="10" s="1"/>
</calcChain>
</file>

<file path=xl/sharedStrings.xml><?xml version="1.0" encoding="utf-8"?>
<sst xmlns="http://schemas.openxmlformats.org/spreadsheetml/2006/main" count="493" uniqueCount="168">
  <si>
    <t>上海市2026年市级单位预算</t>
  </si>
  <si>
    <t>预算单位：上海市知识产权服务中心（上海市知识产权发展研究中心）</t>
  </si>
  <si>
    <t/>
  </si>
  <si>
    <t>目  录</t>
  </si>
  <si>
    <t xml:space="preserve">    </t>
  </si>
  <si>
    <t>一、单位主要职能</t>
  </si>
  <si>
    <t>二、单位机构设置</t>
  </si>
  <si>
    <t>三、名词解释</t>
  </si>
  <si>
    <t>四、单位预算编制说明</t>
  </si>
  <si>
    <t>五、单位预算表</t>
  </si>
  <si>
    <t xml:space="preserve">    1.  2026年预算单位财务收支预算总表</t>
  </si>
  <si>
    <t xml:space="preserve">    2.  2026年预算单位收入预算总表</t>
  </si>
  <si>
    <t xml:space="preserve">    3.  2026年预算单位支出预算总表</t>
  </si>
  <si>
    <t xml:space="preserve">    4.  2026年预算单位财政拨款收支预算总表</t>
  </si>
  <si>
    <t>六、其他相关情况说明</t>
  </si>
  <si>
    <t>七、项目经费情况说明</t>
  </si>
  <si>
    <t>上海市知识产权服务中心（上海市知识产权发展研究中心）（单位）主要职能</t>
  </si>
  <si>
    <t>　　上海市知识产权服务中心（上海市知识产权发展研究中心）是上海市知识产权局直属事业单位，为市属公益一类事业单位，市财政全额拨款。
　　主要职能包括：服务国家知识产权战略，开展知识产权公共服务和政策研究。承担本市知识产权信息传播利用、行业人才培养和交流合作、知识产权运用指导和需求对接服务、知识产权战略和公共政策研究，开展知识产权鉴定等法律服务。</t>
  </si>
  <si>
    <t>上海市知识产权服务中心（上海市知识产权发展研究中心）（单位）机构设置</t>
  </si>
  <si>
    <t>　　上海市知识产权服务中心（上海市知识产权发展研究中心）单位设6个内设机构，包括：综合办公室、发展研究部、法律服务部、人才服务部、运用服务部、政务服务部。</t>
  </si>
  <si>
    <t>名词解释</t>
  </si>
  <si>
    <t>　　（一）财政拨款收入：是市级预算主管部门及所属预算单位本年度从本级财政部门取得的财政拨款，包括一般公共预算财政拨款、政府性基金预算财政拨款和国有资本经营预算财政拨款。
　　（二）事业收入：指事业单位开展专业业务活动及其辅助活动取得的收入。
　　（三）事业单位经营收入：指事业单位在专业业务活动及其辅助活动之外开展非独立核算经营活动取得的收入。
　　（四）其他收入：指除上述“财政拨款收入”、“事业收入”、“事业单位经营收入”等以外的收入。
　　（五）基本支出预算：是市级预算主管部门及所属预算单位为保障其机构正常运转、完成日常工作任务而编制的年度基本支出计划，包括人员经费和公用经费两部分。
　　（六）项目支出预算：是市级预算主管部门及所属预算单位为完成行政工作任务、事业发展目标或政府发展战略、特定目标，在基本支出之外编制的年度支出计划。
　　（七）“三公”经费：是与市级财政有经费领拨关系的部门及其下属预算单位使用市级财政拨款安排的因公出国（境）费、公务用车购置及运行费、公务接待费。其中：因公出国（境）费主要安排机关及下属预算单位人员的国际合作交流、重大项目洽谈、境外培训研修等的国际旅费、国外城市间交通费、住宿费、伙食费、培训费、公杂费等支出；公务接待费主要安排全国性专业会议、国家重大政策调研、专项检查以及外事团组接待交流等执行公务或开展业务所需住宿费、交通费、伙食费等支出；公务用车购置及运行费主要安排编制内公务车辆的报废更新，以及用于安排市内因公出差、公务文件交换、日常工作开展等所需公务用车燃料费、维修费、过路过桥费、保险费等支出。
　　（八）机关运行经费：指行政单位和参照公务员法管理的事业单位使用一般公共预算财政拨款安排的基本支出中的日常公用经费支出。
　　</t>
  </si>
  <si>
    <t>2026年单位预算编制说明</t>
  </si>
  <si>
    <t>2026年预算单位财务收支预算总表</t>
  </si>
  <si>
    <t>编制单位：上海市知识产权服务中心（上海市知识产权发展研究中心）</t>
  </si>
  <si>
    <t>本年收入</t>
  </si>
  <si>
    <t>项目</t>
  </si>
  <si>
    <t>收入总计</t>
  </si>
  <si>
    <t>预算数</t>
  </si>
  <si>
    <t>本年支出</t>
  </si>
  <si>
    <t>支出总计</t>
  </si>
  <si>
    <t>合计</t>
  </si>
  <si>
    <t>基本支出</t>
  </si>
  <si>
    <t>人员经费</t>
  </si>
  <si>
    <t>公用经费</t>
  </si>
  <si>
    <t>单位：元</t>
  </si>
  <si>
    <t>项目支出</t>
  </si>
  <si>
    <t>一、财政拨款收入</t>
  </si>
  <si>
    <t>　　1、一般公共预算</t>
  </si>
  <si>
    <t>　　2、政府性基金预算</t>
  </si>
  <si>
    <t>　　3、国有资本经营预算</t>
  </si>
  <si>
    <t>二、事业收入</t>
  </si>
  <si>
    <t>三、事业单位经营收入</t>
  </si>
  <si>
    <t>四、其他收入</t>
  </si>
  <si>
    <t>一、一般公共服务支出</t>
  </si>
  <si>
    <t>二、社会保障和就业支出</t>
  </si>
  <si>
    <t>三、卫生健康支出</t>
  </si>
  <si>
    <t>四、住房保障支出</t>
  </si>
  <si>
    <t>2026年预算单位收入预算总表</t>
  </si>
  <si>
    <t>功能分类科目编码</t>
  </si>
  <si>
    <t>类</t>
  </si>
  <si>
    <t>款</t>
  </si>
  <si>
    <t>项</t>
  </si>
  <si>
    <t>功能分类科目名称</t>
  </si>
  <si>
    <t>收入预算</t>
  </si>
  <si>
    <t>财政拨款收入</t>
  </si>
  <si>
    <t>事业收入</t>
  </si>
  <si>
    <t>事业单位
经营收入</t>
  </si>
  <si>
    <t>其他收入</t>
  </si>
  <si>
    <t>201</t>
  </si>
  <si>
    <t>208</t>
  </si>
  <si>
    <t>210</t>
  </si>
  <si>
    <t>221</t>
  </si>
  <si>
    <t>一般公共服务支出</t>
  </si>
  <si>
    <t>知识产权事务</t>
  </si>
  <si>
    <t>知识产权宏观管理</t>
  </si>
  <si>
    <t>事业运行</t>
  </si>
  <si>
    <t>其他知识产权事务支出</t>
  </si>
  <si>
    <t>社会保障和就业支出</t>
  </si>
  <si>
    <t>行政事业单位养老支出</t>
  </si>
  <si>
    <t>事业单位离退休</t>
  </si>
  <si>
    <t>机关事业单位基本养老保险缴费支出</t>
  </si>
  <si>
    <t>机关事业单位职业年金缴费支出</t>
  </si>
  <si>
    <t>其他行政事业单位养老支出</t>
  </si>
  <si>
    <t>卫生健康支出</t>
  </si>
  <si>
    <t>行政事业单位医疗</t>
  </si>
  <si>
    <t>事业单位医疗</t>
  </si>
  <si>
    <t>住房保障支出</t>
  </si>
  <si>
    <t>住房改革支出</t>
  </si>
  <si>
    <t>住房公积金</t>
  </si>
  <si>
    <t>09</t>
  </si>
  <si>
    <t>50</t>
  </si>
  <si>
    <t>99</t>
  </si>
  <si>
    <t>02</t>
  </si>
  <si>
    <t>05</t>
  </si>
  <si>
    <t>06</t>
  </si>
  <si>
    <t>01</t>
  </si>
  <si>
    <t>14</t>
  </si>
  <si>
    <t>11</t>
  </si>
  <si>
    <t>2026年预算单位支出预算总表</t>
  </si>
  <si>
    <t>支出预算</t>
  </si>
  <si>
    <t>2026年预算单位财政拨款收支预算总表</t>
  </si>
  <si>
    <t>财政拨款支出</t>
  </si>
  <si>
    <t>一般公共预算</t>
  </si>
  <si>
    <t>政府性基金预算</t>
  </si>
  <si>
    <t>国有资本经营预算</t>
  </si>
  <si>
    <t>一、一般公共预算</t>
  </si>
  <si>
    <t>二、政府性基金预算</t>
  </si>
  <si>
    <t>三、国有资本经营预算</t>
  </si>
  <si>
    <t>2026年预算单位一般公共预算支出功能分类预算表</t>
  </si>
  <si>
    <t>一般公共预算支出</t>
  </si>
  <si>
    <t>2026年预算单位政府性基金预算支出功能分类预算表</t>
  </si>
  <si>
    <t>政府性基金预算支出</t>
  </si>
  <si>
    <t>2026年预算单位国有资本经营预算支出功能分类预算表</t>
  </si>
  <si>
    <t>国有资本经营预算支出</t>
  </si>
  <si>
    <t>2026年预算单位一般公共预算基本支出部门预算经济分类预算表</t>
  </si>
  <si>
    <t>经济分类科目编码</t>
  </si>
  <si>
    <t>部门经济分类科目名称</t>
  </si>
  <si>
    <t>一般公共预算基本支出</t>
  </si>
  <si>
    <t>工资福利支出</t>
  </si>
  <si>
    <t>基本工资</t>
  </si>
  <si>
    <t>津贴补贴</t>
  </si>
  <si>
    <t>绩效工资</t>
  </si>
  <si>
    <t>机关事业单位基本养老保险缴费</t>
  </si>
  <si>
    <t>职业年金缴费</t>
  </si>
  <si>
    <t>职工基本医疗保险缴费</t>
  </si>
  <si>
    <t>其他社会保障缴费</t>
  </si>
  <si>
    <t>其他工资福利支出</t>
  </si>
  <si>
    <t>商品和服务支出</t>
  </si>
  <si>
    <t>办公费</t>
  </si>
  <si>
    <t>印刷费</t>
  </si>
  <si>
    <t>水费</t>
  </si>
  <si>
    <t>电费</t>
  </si>
  <si>
    <t>邮电费</t>
  </si>
  <si>
    <t>差旅费</t>
  </si>
  <si>
    <t>因公出国（境）费用</t>
  </si>
  <si>
    <t>维修（护）费</t>
  </si>
  <si>
    <t>租赁费</t>
  </si>
  <si>
    <t>会议费</t>
  </si>
  <si>
    <t>培训费</t>
  </si>
  <si>
    <t>公务接待费</t>
  </si>
  <si>
    <t>工会经费</t>
  </si>
  <si>
    <t>公务用车运行维护费</t>
  </si>
  <si>
    <t>其他交通费用</t>
  </si>
  <si>
    <t>其他商品和服务支出</t>
  </si>
  <si>
    <t>对个人和家庭的补助</t>
  </si>
  <si>
    <t>退休费</t>
  </si>
  <si>
    <t>07</t>
  </si>
  <si>
    <t>08</t>
  </si>
  <si>
    <t>10</t>
  </si>
  <si>
    <t>12</t>
  </si>
  <si>
    <t>13</t>
  </si>
  <si>
    <t>15</t>
  </si>
  <si>
    <t>16</t>
  </si>
  <si>
    <t>17</t>
  </si>
  <si>
    <t>28</t>
  </si>
  <si>
    <t>31</t>
  </si>
  <si>
    <t>39</t>
  </si>
  <si>
    <t>301</t>
  </si>
  <si>
    <t>302</t>
  </si>
  <si>
    <t>303</t>
  </si>
  <si>
    <t>2026年单位“三公”经费和机关运行经费预算表</t>
  </si>
  <si>
    <t>“三公”经费预算数</t>
  </si>
  <si>
    <t>因公出国(境)费</t>
  </si>
  <si>
    <t>公务用车购置及运行费</t>
  </si>
  <si>
    <t>小计</t>
  </si>
  <si>
    <t>购置费</t>
  </si>
  <si>
    <t>运行费</t>
  </si>
  <si>
    <t>单位:万元</t>
  </si>
  <si>
    <t>机关运行经费预算数</t>
  </si>
  <si>
    <t>其他相关情况说明</t>
  </si>
  <si>
    <t xml:space="preserve">　　2026年，上海市知识产权服务中心（上海市知识产权发展研究中心）收入预算1,787万元，其中：财政拨款收入1,727万元，比2025年预算减少108万元；事业收入0万元；事业单位经营收入0万元；其他收入60万元。
　　支出预算1,787万元，其中：财政拨款支出预算1,727万元，比2025年预算减少108万元。财政拨款支出预算中，一般公共预算拨款支出预算1,727万元，比2025年预算减少108万元；政府性基金拨款支出预算为0；国有资本经营预算拨款支出预算为0。
　　财政拨款收入支出减少的主要原因是人员经费、公用经费综合定额减少。
　　财政拨款支出主要内容如下：
　　1.“一般公共服务支出”科目1,374万元，主要用于知识产权事务方面的支出。
　　2.“社会保障和就业支出”科目209万元，主要用于在职职工机关事业单位基本养老保险缴费等支出。
　　3.“卫生健康支出”科目91万元，主要用于在职职工缴费基本医疗保险金等支出。
　　4.“住房保障支出”科目53万元，主要用于在职职工缴费住房公积金支出。
</t>
    <phoneticPr fontId="20" type="noConversion"/>
  </si>
  <si>
    <t>一、2026年“三公”经费预算情况说明
　　2026年“三公”经费预算数为9.93万元，与2025年预算持平。其中：
　　（一）因公出国（境）费5.00万元，与2025年预算持平。
　　（二）公务用车购置及运行费3.20万元，与2025年预算持平。其中：公务用车购置费0.00万元；公务用车运行费3.20万元，与2025年预算持平。
　　（三）公务接待费1.73万元，与2025年预算持平。
二、机关运行经费预算
　　本单位无机关运行经费。
三、政府采购预算情况
　　2026年度本单位政府采购预算3.00万元，其中：政府采购货物预算0.50万元、政府采购工程预算0.00万元、政府采购服务预算2.50万元。
四、绩效目标设置情况
　　2026年度，按照本市预算绩效管理工作的总体要求，本单位实现了绩效目标全覆盖。其中：编报单位整体绩效目标1个，编报绩效目标的项目共2个，涉及项目预算资金150.00万元。
五、国有资产占有使用情况
　　截至2025年8月31日，上海市知识产权服务中心（上海市知识产权发展研究中心）共有车辆1辆，其中：部级领导干部用车0辆、主要领导干部用车0辆、机要通信用车0辆、应急保障用车0辆、执法执勤用车0辆、特种专业技术用车0辆、离退休干部用车0辆、其他用车1辆；单价100万元（含）以上设备（不含车辆）0台（套）。
　　2026年单位预算安排购置车辆0辆，其中：部级领导干部用车0辆、主要领导干部用车0辆、机要通信用车0辆、应急保障用车0辆、执法执勤用车0辆、特种专业技术用车0辆、离退休干部用车0辆、其他用车0辆；单位预算安排购置单价100万元（含）以上设备（不含车辆）0台（套）。</t>
    <phoneticPr fontId="20" type="noConversion"/>
  </si>
  <si>
    <t xml:space="preserve">    5． 2026年预算单位一般公共预算支出功能分类预算表</t>
    <phoneticPr fontId="20" type="noConversion"/>
  </si>
  <si>
    <t xml:space="preserve">    6． 2026年预算单位政府性基金预算支出功能分类预算表</t>
    <phoneticPr fontId="20" type="noConversion"/>
  </si>
  <si>
    <t xml:space="preserve">    7． 2026年预算单位国有资本经营预算支出功能分类预算表</t>
    <phoneticPr fontId="20" type="noConversion"/>
  </si>
  <si>
    <t xml:space="preserve">    8． 2026年预算单位一般公共预算基本支出部门预算经济分类预算表</t>
    <phoneticPr fontId="20" type="noConversion"/>
  </si>
  <si>
    <t xml:space="preserve">    9.  2026年单位“三公”经费和机关运行经费预算表  </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</si>
</sst>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quot;;#,##0"/>
    <numFmt numFmtId="177" formatCode="[=0]&quot;&quot;;#,##0.00"/>
    <numFmt numFmtId="178" formatCode="[=0]&quot;&quot;;#,##0.00&quot;&quot;"/>
  </numFmts>
  <fonts count="21">
    <font>
      <sz val="11"/>
      <name val="Calibri"/>
    </font>
    <font>
      <b/>
      <sz val="14"/>
      <color rgb="FF000000"/>
      <name val="宋体"/>
      <charset val="134"/>
    </font>
    <font>
      <b/>
      <sz val="18"/>
      <name val="宋体"/>
      <charset val="134"/>
    </font>
    <font>
      <b/>
      <sz val="36"/>
      <color rgb="FF000000"/>
      <name val="宋体"/>
      <charset val="134"/>
    </font>
    <font>
      <b/>
      <sz val="36"/>
      <color rgb="FF000000"/>
      <name val="楷体"/>
      <family val="3"/>
      <charset val="134"/>
    </font>
    <font>
      <sz val="12"/>
      <name val="宋体"/>
      <charset val="134"/>
    </font>
    <font>
      <sz val="18"/>
      <color rgb="FF000000"/>
      <name val="宋体"/>
      <charset val="134"/>
    </font>
    <font>
      <sz val="22"/>
      <name val="楷体"/>
      <family val="3"/>
      <charset val="134"/>
    </font>
    <font>
      <sz val="18"/>
      <color rgb="FF000000"/>
      <name val="楷体"/>
      <family val="3"/>
      <charset val="134"/>
    </font>
    <font>
      <sz val="10"/>
      <color rgb="FF000000"/>
      <name val="宋体"/>
      <charset val="134"/>
    </font>
    <font>
      <sz val="16"/>
      <color rgb="FF000000"/>
      <name val="宋体"/>
      <charset val="134"/>
    </font>
    <font>
      <b/>
      <sz val="14"/>
      <name val="宋体"/>
      <charset val="134"/>
    </font>
    <font>
      <sz val="20"/>
      <color rgb="FF000000"/>
      <name val="宋体"/>
      <charset val="134"/>
    </font>
    <font>
      <sz val="14"/>
      <name val="宋体"/>
      <charset val="134"/>
    </font>
    <font>
      <sz val="14"/>
      <color rgb="FF000000"/>
      <name val="宋体"/>
      <charset val="134"/>
    </font>
    <font>
      <sz val="18"/>
      <name val="宋体"/>
      <charset val="134"/>
    </font>
    <font>
      <sz val="10"/>
      <name val="宋体"/>
      <charset val="134"/>
    </font>
    <font>
      <sz val="12"/>
      <color rgb="FF000100"/>
      <name val="宋体"/>
      <charset val="134"/>
    </font>
    <font>
      <sz val="11"/>
      <name val="宋体"/>
      <charset val="134"/>
    </font>
    <font>
      <sz val="11"/>
      <color rgb="FF000100"/>
      <name val="宋体"/>
      <charset val="134"/>
    </font>
    <font>
      <sz val="9"/>
      <name val="宋体"/>
      <family val="3"/>
      <charset val="134"/>
    </font>
  </fonts>
  <fills count="4">
    <fill>
      <patternFill patternType="none"/>
    </fill>
    <fill>
      <patternFill patternType="gray125"/>
    </fill>
    <fill>
      <patternFill patternType="solid">
        <fgColor rgb="FFD8D8D8"/>
      </patternFill>
    </fill>
    <fill>
      <patternFill patternType="solid">
        <fgColor rgb="FFFFFFFF"/>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65">
    <xf numFmtId="0" fontId="0" fillId="0" borderId="0" xfId="0"/>
    <xf numFmtId="0" fontId="2" fillId="0" borderId="0" xfId="0" applyNumberFormat="1" applyFont="1" applyAlignment="1">
      <alignment horizontal="center" vertical="center"/>
    </xf>
    <xf numFmtId="0" fontId="3" fillId="0" borderId="0" xfId="0" applyNumberFormat="1" applyFont="1" applyAlignment="1">
      <alignment horizontal="left" vertical="center"/>
    </xf>
    <xf numFmtId="0" fontId="5" fillId="0" borderId="0" xfId="0" applyNumberFormat="1" applyFont="1" applyAlignment="1">
      <alignment horizontal="left" vertical="center"/>
    </xf>
    <xf numFmtId="0" fontId="6" fillId="0" borderId="0" xfId="0" applyNumberFormat="1" applyFont="1" applyAlignment="1">
      <alignment horizontal="left" vertical="center"/>
    </xf>
    <xf numFmtId="0" fontId="6" fillId="0" borderId="0" xfId="0" applyNumberFormat="1" applyFont="1" applyAlignment="1">
      <alignment horizontal="center" vertical="center"/>
    </xf>
    <xf numFmtId="0" fontId="9" fillId="0" borderId="0" xfId="0" applyNumberFormat="1" applyFont="1" applyAlignment="1">
      <alignment horizontal="center" vertical="center"/>
    </xf>
    <xf numFmtId="0" fontId="10" fillId="0" borderId="0" xfId="0" applyNumberFormat="1" applyFont="1" applyAlignment="1">
      <alignment horizontal="center" vertical="center"/>
    </xf>
    <xf numFmtId="0" fontId="11" fillId="0" borderId="0" xfId="0" applyNumberFormat="1" applyFont="1" applyAlignment="1">
      <alignment horizontal="left" vertical="center"/>
    </xf>
    <xf numFmtId="0" fontId="12" fillId="0" borderId="0" xfId="0" applyNumberFormat="1" applyFont="1" applyAlignment="1">
      <alignment horizontal="center" vertical="center"/>
    </xf>
    <xf numFmtId="0" fontId="13" fillId="0" borderId="0" xfId="0" applyNumberFormat="1" applyFont="1" applyAlignment="1">
      <alignment horizontal="left" vertical="center"/>
    </xf>
    <xf numFmtId="0" fontId="14" fillId="0" borderId="0" xfId="0" applyNumberFormat="1" applyFont="1" applyAlignment="1">
      <alignment horizontal="left" vertical="center"/>
    </xf>
    <xf numFmtId="0" fontId="15" fillId="0" borderId="0" xfId="0" applyFont="1" applyAlignment="1">
      <alignment horizontal="center" vertical="center" wrapText="1"/>
    </xf>
    <xf numFmtId="0" fontId="5" fillId="0" borderId="0" xfId="0" applyFont="1" applyAlignment="1">
      <alignment horizontal="left" vertical="top" wrapText="1"/>
    </xf>
    <xf numFmtId="0" fontId="15" fillId="0" borderId="0" xfId="0" applyNumberFormat="1" applyFont="1" applyAlignment="1">
      <alignment horizontal="center" vertical="center"/>
    </xf>
    <xf numFmtId="0" fontId="5" fillId="0" borderId="0" xfId="0" applyNumberFormat="1" applyFont="1" applyAlignment="1">
      <alignment horizontal="left" vertical="top" wrapText="1"/>
    </xf>
    <xf numFmtId="49" fontId="15" fillId="0" borderId="0" xfId="0" applyNumberFormat="1" applyFont="1" applyAlignment="1">
      <alignment horizontal="center" vertical="center"/>
    </xf>
    <xf numFmtId="0" fontId="17" fillId="0" borderId="0" xfId="0" applyNumberFormat="1" applyFont="1" applyAlignment="1">
      <alignment horizontal="left" vertical="top" wrapText="1"/>
    </xf>
    <xf numFmtId="0" fontId="16" fillId="0" borderId="0" xfId="0" applyNumberFormat="1" applyFont="1" applyAlignment="1">
      <alignment horizontal="left" vertical="center"/>
    </xf>
    <xf numFmtId="0" fontId="16" fillId="0" borderId="0" xfId="0" applyFont="1" applyAlignment="1">
      <alignment horizontal="left" vertical="center"/>
    </xf>
    <xf numFmtId="0" fontId="5" fillId="2" borderId="1" xfId="0" applyNumberFormat="1" applyFont="1" applyFill="1" applyBorder="1" applyAlignment="1">
      <alignment horizontal="center" vertical="center"/>
    </xf>
    <xf numFmtId="0" fontId="16" fillId="0" borderId="1" xfId="0" applyFont="1" applyBorder="1" applyAlignment="1">
      <alignment horizontal="left" vertical="center"/>
    </xf>
    <xf numFmtId="0" fontId="5" fillId="0" borderId="1" xfId="0" applyFont="1" applyBorder="1" applyAlignment="1">
      <alignment horizontal="center" vertical="center"/>
    </xf>
    <xf numFmtId="176" fontId="5" fillId="0" borderId="1" xfId="0" applyNumberFormat="1" applyFont="1" applyBorder="1" applyAlignment="1">
      <alignment horizontal="right" vertical="center"/>
    </xf>
    <xf numFmtId="0" fontId="5" fillId="2" borderId="1" xfId="0" applyNumberFormat="1" applyFont="1" applyFill="1" applyBorder="1" applyAlignment="1">
      <alignment horizontal="center" vertical="center" wrapText="1"/>
    </xf>
    <xf numFmtId="176" fontId="5" fillId="0" borderId="1" xfId="0" applyNumberFormat="1" applyFont="1" applyBorder="1" applyAlignment="1">
      <alignment horizontal="right" vertical="center" wrapText="1"/>
    </xf>
    <xf numFmtId="0" fontId="5" fillId="0" borderId="0" xfId="0" applyNumberFormat="1" applyFont="1" applyAlignment="1">
      <alignment horizontal="right" vertical="center"/>
    </xf>
    <xf numFmtId="0" fontId="5" fillId="0" borderId="1" xfId="0" applyNumberFormat="1" applyFont="1" applyBorder="1" applyAlignment="1">
      <alignment horizontal="left" vertical="center" wrapText="1"/>
    </xf>
    <xf numFmtId="0" fontId="5" fillId="0" borderId="1" xfId="0" applyNumberFormat="1" applyFont="1" applyBorder="1" applyAlignment="1">
      <alignment horizontal="center" vertical="center"/>
    </xf>
    <xf numFmtId="176" fontId="17" fillId="0" borderId="1" xfId="0" applyNumberFormat="1" applyFont="1" applyBorder="1" applyAlignment="1">
      <alignment horizontal="right" vertical="center" wrapText="1"/>
    </xf>
    <xf numFmtId="0" fontId="5" fillId="0" borderId="1" xfId="0" applyNumberFormat="1" applyFont="1" applyBorder="1" applyAlignment="1">
      <alignment horizontal="center" vertical="center" wrapText="1"/>
    </xf>
    <xf numFmtId="0" fontId="5" fillId="0" borderId="0" xfId="0" applyFont="1" applyAlignment="1">
      <alignment horizontal="left" vertical="center"/>
    </xf>
    <xf numFmtId="177" fontId="5" fillId="0" borderId="0" xfId="0" applyNumberFormat="1" applyFont="1" applyAlignment="1">
      <alignment horizontal="right" vertical="center"/>
    </xf>
    <xf numFmtId="0" fontId="5" fillId="0" borderId="1" xfId="0" applyFont="1" applyBorder="1" applyAlignment="1">
      <alignment horizontal="left" vertical="center"/>
    </xf>
    <xf numFmtId="176" fontId="17" fillId="0" borderId="1" xfId="0" applyNumberFormat="1" applyFont="1" applyBorder="1" applyAlignment="1">
      <alignment horizontal="right" vertical="center"/>
    </xf>
    <xf numFmtId="49" fontId="5" fillId="0" borderId="1" xfId="0" applyNumberFormat="1" applyFont="1" applyBorder="1" applyAlignment="1">
      <alignment horizontal="left" vertical="center" wrapText="1"/>
    </xf>
    <xf numFmtId="0" fontId="18" fillId="0" borderId="0" xfId="0" applyNumberFormat="1" applyFont="1" applyAlignment="1">
      <alignment horizontal="left" vertical="center"/>
    </xf>
    <xf numFmtId="177" fontId="5" fillId="0" borderId="0" xfId="0" applyNumberFormat="1" applyFont="1" applyAlignment="1">
      <alignment horizontal="left" vertical="center"/>
    </xf>
    <xf numFmtId="177" fontId="5" fillId="0" borderId="1" xfId="0" applyNumberFormat="1" applyFont="1" applyBorder="1" applyAlignment="1">
      <alignment horizontal="right" vertical="center"/>
    </xf>
    <xf numFmtId="0" fontId="5" fillId="3" borderId="0" xfId="0" applyNumberFormat="1" applyFont="1" applyFill="1" applyAlignment="1">
      <alignment horizontal="right" vertical="center"/>
    </xf>
    <xf numFmtId="0" fontId="5" fillId="0" borderId="0" xfId="0" applyFont="1" applyAlignment="1">
      <alignment horizontal="right" vertical="center"/>
    </xf>
    <xf numFmtId="178" fontId="18" fillId="0" borderId="1" xfId="0" applyNumberFormat="1" applyFont="1" applyBorder="1" applyAlignment="1">
      <alignment horizontal="right" vertical="center"/>
    </xf>
    <xf numFmtId="178" fontId="18" fillId="0" borderId="1" xfId="0" applyNumberFormat="1" applyFont="1" applyBorder="1" applyAlignment="1">
      <alignment horizontal="right" vertical="center" wrapText="1"/>
    </xf>
    <xf numFmtId="178" fontId="19" fillId="3" borderId="1" xfId="0" applyNumberFormat="1" applyFont="1" applyFill="1" applyBorder="1" applyAlignment="1">
      <alignment horizontal="right" vertical="center" wrapText="1"/>
    </xf>
    <xf numFmtId="178" fontId="19" fillId="0" borderId="1" xfId="0" applyNumberFormat="1" applyFont="1" applyBorder="1" applyAlignment="1">
      <alignment horizontal="right" vertical="center"/>
    </xf>
    <xf numFmtId="178" fontId="5" fillId="0" borderId="1" xfId="0" applyNumberFormat="1" applyFont="1" applyBorder="1" applyAlignment="1">
      <alignment horizontal="right" vertical="center" wrapText="1"/>
    </xf>
    <xf numFmtId="0" fontId="1" fillId="0" borderId="0" xfId="0" applyNumberFormat="1" applyFont="1" applyAlignment="1">
      <alignment horizontal="right" vertical="center"/>
    </xf>
    <xf numFmtId="0" fontId="4" fillId="0" borderId="0" xfId="0" applyNumberFormat="1" applyFont="1" applyAlignment="1">
      <alignment horizontal="center" vertical="center"/>
    </xf>
    <xf numFmtId="0" fontId="6" fillId="0" borderId="0" xfId="0" applyNumberFormat="1" applyFont="1" applyAlignment="1">
      <alignment horizontal="center" vertical="center"/>
    </xf>
    <xf numFmtId="0" fontId="8" fillId="0" borderId="0" xfId="0" applyNumberFormat="1" applyFont="1" applyAlignment="1">
      <alignment horizontal="center" vertical="center"/>
    </xf>
    <xf numFmtId="0" fontId="7" fillId="0" borderId="0" xfId="0" applyNumberFormat="1" applyFont="1" applyAlignment="1">
      <alignment horizontal="center" vertical="center" wrapText="1"/>
    </xf>
    <xf numFmtId="0" fontId="5" fillId="0" borderId="0" xfId="0" applyFont="1" applyAlignment="1">
      <alignment horizontal="left" vertical="top"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5" fillId="0" borderId="0" xfId="0" applyNumberFormat="1" applyFont="1" applyAlignment="1">
      <alignment horizontal="center" vertical="center"/>
    </xf>
    <xf numFmtId="0" fontId="5" fillId="2" borderId="1"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16" fillId="0" borderId="0" xfId="0" applyFont="1" applyAlignment="1">
      <alignment horizontal="left" vertical="center"/>
    </xf>
    <xf numFmtId="0" fontId="5" fillId="0" borderId="0" xfId="0" applyNumberFormat="1" applyFont="1" applyAlignment="1">
      <alignment horizontal="left" vertical="center"/>
    </xf>
    <xf numFmtId="0" fontId="5" fillId="2" borderId="3" xfId="0" applyNumberFormat="1" applyFont="1" applyFill="1" applyBorder="1" applyAlignment="1">
      <alignment horizontal="center" vertical="center"/>
    </xf>
    <xf numFmtId="0" fontId="5" fillId="0" borderId="1" xfId="0" applyNumberFormat="1" applyFont="1" applyBorder="1" applyAlignment="1">
      <alignment horizontal="center" vertical="center"/>
    </xf>
    <xf numFmtId="49" fontId="5" fillId="0" borderId="0" xfId="0" applyNumberFormat="1" applyFont="1" applyAlignment="1">
      <alignment horizontal="left" vertical="center"/>
    </xf>
    <xf numFmtId="0" fontId="5" fillId="2" borderId="2" xfId="0" applyNumberFormat="1" applyFont="1" applyFill="1" applyBorder="1" applyAlignment="1">
      <alignment horizontal="center" vertical="center"/>
    </xf>
    <xf numFmtId="0" fontId="5" fillId="2" borderId="1"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Ruler="0" workbookViewId="0">
      <selection activeCell="A21" sqref="A21:M21"/>
    </sheetView>
  </sheetViews>
  <sheetFormatPr defaultRowHeight="15"/>
  <cols>
    <col min="1" max="12" width="9.42578125" customWidth="1"/>
    <col min="13" max="13" width="19.5703125" customWidth="1"/>
  </cols>
  <sheetData>
    <row r="1" spans="1:13" ht="18.75" customHeight="1">
      <c r="A1" s="46"/>
      <c r="B1" s="46"/>
      <c r="C1" s="46"/>
      <c r="D1" s="46"/>
      <c r="E1" s="46"/>
      <c r="F1" s="46"/>
      <c r="G1" s="46"/>
      <c r="H1" s="46"/>
      <c r="I1" s="46"/>
      <c r="J1" s="46"/>
      <c r="K1" s="46"/>
      <c r="L1" s="46"/>
      <c r="M1" s="46"/>
    </row>
    <row r="2" spans="1:13" ht="18.75" customHeight="1">
      <c r="A2" s="46"/>
      <c r="B2" s="46"/>
      <c r="C2" s="46"/>
      <c r="D2" s="46"/>
      <c r="E2" s="46"/>
      <c r="F2" s="46"/>
      <c r="G2" s="46"/>
      <c r="H2" s="46"/>
      <c r="I2" s="46"/>
      <c r="J2" s="46"/>
      <c r="K2" s="46"/>
      <c r="L2" s="46"/>
      <c r="M2" s="46"/>
    </row>
    <row r="3" spans="1:13" ht="21.75" customHeight="1">
      <c r="A3" s="1"/>
      <c r="B3" s="3"/>
      <c r="C3" s="3"/>
      <c r="D3" s="3"/>
      <c r="E3" s="3"/>
      <c r="F3" s="6"/>
      <c r="G3" s="3"/>
      <c r="H3" s="3"/>
      <c r="I3" s="3"/>
      <c r="J3" s="3"/>
      <c r="K3" s="3"/>
      <c r="L3" s="3"/>
      <c r="M3" s="8"/>
    </row>
    <row r="4" spans="1:13" ht="21.75" customHeight="1">
      <c r="A4" s="2"/>
      <c r="B4" s="2"/>
      <c r="C4" s="2"/>
      <c r="D4" s="2"/>
      <c r="E4" s="2"/>
      <c r="F4" s="2"/>
      <c r="G4" s="2"/>
      <c r="H4" s="2"/>
      <c r="I4" s="2"/>
      <c r="J4" s="2"/>
      <c r="K4" s="2"/>
      <c r="L4" s="2"/>
      <c r="M4" s="2"/>
    </row>
    <row r="5" spans="1:13" ht="46.5" customHeight="1">
      <c r="A5" s="47" t="s">
        <v>0</v>
      </c>
      <c r="B5" s="47"/>
      <c r="C5" s="47"/>
      <c r="D5" s="47"/>
      <c r="E5" s="47"/>
      <c r="F5" s="47"/>
      <c r="G5" s="47"/>
      <c r="H5" s="47"/>
      <c r="I5" s="47"/>
      <c r="J5" s="47"/>
      <c r="K5" s="47"/>
      <c r="L5" s="47"/>
      <c r="M5" s="47"/>
    </row>
    <row r="6" spans="1:13" ht="15.75" customHeight="1">
      <c r="A6" s="3"/>
      <c r="B6" s="3"/>
      <c r="C6" s="3"/>
      <c r="D6" s="3"/>
      <c r="E6" s="3"/>
      <c r="F6" s="7"/>
      <c r="G6" s="3"/>
      <c r="H6" s="3"/>
      <c r="I6" s="3"/>
      <c r="J6" s="3"/>
      <c r="K6" s="3"/>
      <c r="L6" s="3"/>
      <c r="M6" s="3"/>
    </row>
    <row r="7" spans="1:13" ht="15.75" customHeight="1">
      <c r="A7" s="4"/>
      <c r="B7" s="4"/>
      <c r="C7" s="4"/>
      <c r="D7" s="4"/>
      <c r="E7" s="4"/>
      <c r="F7" s="4"/>
      <c r="G7" s="4"/>
      <c r="H7" s="4"/>
      <c r="I7" s="4"/>
      <c r="J7" s="4"/>
      <c r="K7" s="4"/>
      <c r="L7" s="4"/>
      <c r="M7" s="4"/>
    </row>
    <row r="8" spans="1:13" ht="15.75" customHeight="1">
      <c r="A8" s="3"/>
      <c r="B8" s="3"/>
      <c r="C8" s="3"/>
      <c r="D8" s="3"/>
      <c r="E8" s="3"/>
      <c r="F8" s="7"/>
      <c r="G8" s="3"/>
      <c r="H8" s="3"/>
      <c r="I8" s="3"/>
      <c r="J8" s="3"/>
      <c r="K8" s="3"/>
      <c r="L8" s="3"/>
      <c r="M8" s="3"/>
    </row>
    <row r="9" spans="1:13" ht="15.75" customHeight="1">
      <c r="A9" s="3"/>
      <c r="B9" s="3"/>
      <c r="C9" s="3"/>
      <c r="D9" s="3"/>
      <c r="E9" s="3"/>
      <c r="F9" s="7"/>
      <c r="G9" s="3"/>
      <c r="H9" s="3"/>
      <c r="I9" s="3"/>
      <c r="J9" s="3"/>
      <c r="K9" s="3"/>
      <c r="L9" s="3"/>
      <c r="M9" s="3"/>
    </row>
    <row r="10" spans="1:13" ht="15.75" customHeight="1">
      <c r="A10" s="50" t="s">
        <v>1</v>
      </c>
      <c r="B10" s="50"/>
      <c r="C10" s="50"/>
      <c r="D10" s="50"/>
      <c r="E10" s="50"/>
      <c r="F10" s="50"/>
      <c r="G10" s="50"/>
      <c r="H10" s="50"/>
      <c r="I10" s="50"/>
      <c r="J10" s="50"/>
      <c r="K10" s="50"/>
      <c r="L10" s="50"/>
      <c r="M10" s="50"/>
    </row>
    <row r="11" spans="1:13" ht="22.5" customHeight="1">
      <c r="A11" s="50"/>
      <c r="B11" s="50"/>
      <c r="C11" s="50"/>
      <c r="D11" s="50"/>
      <c r="E11" s="50"/>
      <c r="F11" s="50"/>
      <c r="G11" s="50"/>
      <c r="H11" s="50"/>
      <c r="I11" s="50"/>
      <c r="J11" s="50"/>
      <c r="K11" s="50"/>
      <c r="L11" s="50"/>
      <c r="M11" s="50"/>
    </row>
    <row r="12" spans="1:13" ht="22.5" customHeight="1">
      <c r="A12" s="50"/>
      <c r="B12" s="50"/>
      <c r="C12" s="50"/>
      <c r="D12" s="50"/>
      <c r="E12" s="50"/>
      <c r="F12" s="50"/>
      <c r="G12" s="50"/>
      <c r="H12" s="50"/>
      <c r="I12" s="50"/>
      <c r="J12" s="50"/>
      <c r="K12" s="50"/>
      <c r="L12" s="50"/>
      <c r="M12" s="50"/>
    </row>
    <row r="13" spans="1:13" ht="18.75" customHeight="1">
      <c r="A13" s="3"/>
      <c r="B13" s="3"/>
      <c r="C13" s="3"/>
      <c r="D13" s="3"/>
      <c r="E13" s="3"/>
      <c r="F13" s="3"/>
      <c r="G13" s="3"/>
      <c r="H13" s="3"/>
      <c r="I13" s="3"/>
      <c r="J13" s="3"/>
      <c r="K13" s="3"/>
      <c r="L13" s="3"/>
      <c r="M13" s="3"/>
    </row>
    <row r="14" spans="1:13" ht="18.75" customHeight="1">
      <c r="A14" s="3"/>
      <c r="B14" s="3"/>
      <c r="C14" s="3"/>
      <c r="D14" s="3"/>
      <c r="E14" s="3"/>
      <c r="F14" s="3"/>
      <c r="G14" s="3"/>
      <c r="H14" s="3"/>
      <c r="I14" s="3"/>
      <c r="J14" s="3"/>
      <c r="K14" s="3"/>
      <c r="L14" s="3"/>
      <c r="M14" s="3"/>
    </row>
    <row r="15" spans="1:13" ht="18.75" customHeight="1">
      <c r="A15" s="3"/>
      <c r="B15" s="3"/>
      <c r="C15" s="3"/>
      <c r="D15" s="3"/>
      <c r="E15" s="3"/>
      <c r="F15" s="3"/>
      <c r="G15" s="3"/>
      <c r="H15" s="3"/>
      <c r="I15" s="3"/>
      <c r="J15" s="3"/>
      <c r="K15" s="3"/>
      <c r="L15" s="3"/>
      <c r="M15" s="3"/>
    </row>
    <row r="16" spans="1:13" ht="18.75" customHeight="1">
      <c r="A16" s="3"/>
      <c r="B16" s="3"/>
      <c r="C16" s="3"/>
      <c r="D16" s="3"/>
      <c r="E16" s="3"/>
      <c r="F16" s="3"/>
      <c r="G16" s="3"/>
      <c r="H16" s="3"/>
      <c r="I16" s="3"/>
      <c r="J16" s="3"/>
      <c r="K16" s="3"/>
      <c r="L16" s="3"/>
      <c r="M16" s="3"/>
    </row>
    <row r="17" spans="1:13" ht="18.75" customHeight="1">
      <c r="A17" s="3"/>
      <c r="B17" s="3"/>
      <c r="C17" s="3"/>
      <c r="D17" s="3"/>
      <c r="E17" s="3"/>
      <c r="F17" s="3"/>
      <c r="G17" s="3"/>
      <c r="H17" s="3"/>
      <c r="I17" s="3"/>
      <c r="J17" s="3"/>
      <c r="K17" s="3"/>
      <c r="L17" s="3"/>
      <c r="M17" s="3"/>
    </row>
    <row r="18" spans="1:13" ht="18.75" customHeight="1">
      <c r="A18" s="3"/>
      <c r="B18" s="3"/>
      <c r="C18" s="3"/>
      <c r="D18" s="3"/>
      <c r="E18" s="3"/>
      <c r="F18" s="3"/>
      <c r="G18" s="3"/>
      <c r="H18" s="3"/>
      <c r="I18" s="3"/>
      <c r="J18" s="3"/>
      <c r="K18" s="3"/>
      <c r="L18" s="3"/>
      <c r="M18" s="3"/>
    </row>
    <row r="19" spans="1:13" ht="18.75" customHeight="1">
      <c r="A19" s="3"/>
      <c r="B19" s="3"/>
      <c r="C19" s="3"/>
      <c r="D19" s="3"/>
      <c r="E19" s="3"/>
      <c r="F19" s="3"/>
      <c r="G19" s="3"/>
      <c r="H19" s="3"/>
      <c r="I19" s="3"/>
      <c r="J19" s="3"/>
      <c r="K19" s="3"/>
      <c r="L19" s="3"/>
      <c r="M19" s="3"/>
    </row>
    <row r="20" spans="1:13" ht="22.5" customHeight="1">
      <c r="A20" s="48"/>
      <c r="B20" s="48"/>
      <c r="C20" s="48"/>
      <c r="D20" s="48"/>
      <c r="E20" s="48"/>
      <c r="F20" s="48"/>
      <c r="G20" s="48"/>
      <c r="H20" s="48"/>
      <c r="I20" s="48"/>
      <c r="J20" s="48"/>
      <c r="K20" s="48"/>
      <c r="L20" s="48"/>
      <c r="M20" s="48"/>
    </row>
    <row r="21" spans="1:13" ht="22.5" customHeight="1">
      <c r="A21" s="49"/>
      <c r="B21" s="49"/>
      <c r="C21" s="49"/>
      <c r="D21" s="49"/>
      <c r="E21" s="49"/>
      <c r="F21" s="49"/>
      <c r="G21" s="49"/>
      <c r="H21" s="49"/>
      <c r="I21" s="49"/>
      <c r="J21" s="49"/>
      <c r="K21" s="49"/>
      <c r="L21" s="49"/>
      <c r="M21" s="49"/>
    </row>
  </sheetData>
  <sheetProtection formatCells="0" formatColumns="0" formatRows="0" insertColumns="0" insertRows="0" insertHyperlinks="0" deleteColumns="0" deleteRows="0" sort="0" autoFilter="0" pivotTables="0"/>
  <mergeCells count="6">
    <mergeCell ref="A1:M1"/>
    <mergeCell ref="A2:M2"/>
    <mergeCell ref="A5:M5"/>
    <mergeCell ref="A20:M20"/>
    <mergeCell ref="A21:M21"/>
    <mergeCell ref="A10:M12"/>
  </mergeCells>
  <phoneticPr fontId="20" type="noConversion"/>
  <printOptions horizontalCentered="1"/>
  <pageMargins left="0.59055118110236227" right="0.59055118110236227" top="0.78740157480314965" bottom="0.78740157480314965"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Ruler="0" workbookViewId="0">
      <selection activeCell="G1" sqref="G1"/>
    </sheetView>
  </sheetViews>
  <sheetFormatPr defaultRowHeight="15"/>
  <cols>
    <col min="1" max="1" width="24.42578125" customWidth="1"/>
    <col min="2" max="2" width="13.5703125" bestFit="1" customWidth="1"/>
    <col min="3" max="3" width="26.28515625" customWidth="1"/>
    <col min="4" max="4" width="13.5703125" bestFit="1" customWidth="1"/>
    <col min="5" max="5" width="16.140625" bestFit="1" customWidth="1"/>
    <col min="6" max="6" width="18.7109375" bestFit="1" customWidth="1"/>
    <col min="7" max="7" width="21.28515625" bestFit="1" customWidth="1"/>
    <col min="13" max="13" width="19.5703125" customWidth="1"/>
  </cols>
  <sheetData>
    <row r="1" spans="1:7" ht="18" customHeight="1">
      <c r="A1" s="18"/>
      <c r="B1" s="18"/>
      <c r="C1" s="18"/>
      <c r="D1" s="18"/>
      <c r="E1" s="18"/>
      <c r="F1" s="26"/>
      <c r="G1" s="26"/>
    </row>
    <row r="2" spans="1:7" ht="24" customHeight="1">
      <c r="A2" s="54" t="s">
        <v>91</v>
      </c>
      <c r="B2" s="54"/>
      <c r="C2" s="54"/>
      <c r="D2" s="54"/>
      <c r="E2" s="54"/>
      <c r="F2" s="54"/>
      <c r="G2" s="54"/>
    </row>
    <row r="4" spans="1:7" ht="24" customHeight="1">
      <c r="A4" s="59" t="s">
        <v>24</v>
      </c>
      <c r="B4" s="59"/>
      <c r="C4" s="59"/>
      <c r="D4" s="59"/>
      <c r="E4" s="59"/>
      <c r="F4" s="59"/>
      <c r="G4" s="26" t="s">
        <v>35</v>
      </c>
    </row>
    <row r="6" spans="1:7" ht="24" customHeight="1">
      <c r="A6" s="55" t="s">
        <v>55</v>
      </c>
      <c r="B6" s="55"/>
      <c r="C6" s="55" t="s">
        <v>92</v>
      </c>
      <c r="D6" s="55"/>
      <c r="E6" s="55"/>
      <c r="F6" s="55"/>
      <c r="G6" s="55"/>
    </row>
    <row r="7" spans="1:7" ht="24" customHeight="1">
      <c r="A7" s="24" t="s">
        <v>26</v>
      </c>
      <c r="B7" s="24" t="s">
        <v>28</v>
      </c>
      <c r="C7" s="24" t="s">
        <v>26</v>
      </c>
      <c r="D7" s="24" t="s">
        <v>31</v>
      </c>
      <c r="E7" s="20" t="s">
        <v>93</v>
      </c>
      <c r="F7" s="20" t="s">
        <v>94</v>
      </c>
      <c r="G7" s="20" t="s">
        <v>95</v>
      </c>
    </row>
    <row r="8" spans="1:7" ht="0" hidden="1" customHeight="1">
      <c r="A8" s="33"/>
      <c r="B8" s="23">
        <f>SUM(B9:B12)</f>
        <v>17273191</v>
      </c>
      <c r="C8" s="33"/>
      <c r="D8" s="34">
        <f>SUM(E8,F8,G8)</f>
        <v>17273191</v>
      </c>
      <c r="E8" s="34">
        <f>SUM(E9:E12)</f>
        <v>17273191</v>
      </c>
      <c r="F8" s="34">
        <f>SUM(F9:F12)</f>
        <v>0</v>
      </c>
      <c r="G8" s="34">
        <f>SUM(G9:G12)</f>
        <v>0</v>
      </c>
    </row>
    <row r="9" spans="1:7" ht="24" customHeight="1">
      <c r="A9" s="35" t="s">
        <v>96</v>
      </c>
      <c r="B9" s="25">
        <v>17273191</v>
      </c>
      <c r="C9" s="27" t="s">
        <v>44</v>
      </c>
      <c r="D9" s="29">
        <f>SUM(E9,F9,G9)</f>
        <v>13741410</v>
      </c>
      <c r="E9" s="29">
        <v>13741410</v>
      </c>
      <c r="F9" s="29">
        <v>0</v>
      </c>
      <c r="G9" s="29">
        <v>0</v>
      </c>
    </row>
    <row r="10" spans="1:7" ht="24" customHeight="1">
      <c r="A10" s="35" t="s">
        <v>97</v>
      </c>
      <c r="B10" s="25"/>
      <c r="C10" s="27" t="s">
        <v>45</v>
      </c>
      <c r="D10" s="29">
        <f>SUM(E10,F10,G10)</f>
        <v>2090882</v>
      </c>
      <c r="E10" s="29">
        <v>2090882</v>
      </c>
      <c r="F10" s="29">
        <v>0</v>
      </c>
      <c r="G10" s="29">
        <v>0</v>
      </c>
    </row>
    <row r="11" spans="1:7" ht="24" customHeight="1">
      <c r="A11" s="35" t="s">
        <v>98</v>
      </c>
      <c r="B11" s="25"/>
      <c r="C11" s="27" t="s">
        <v>46</v>
      </c>
      <c r="D11" s="29">
        <f>SUM(E11,F11,G11)</f>
        <v>910077</v>
      </c>
      <c r="E11" s="29">
        <v>910077</v>
      </c>
      <c r="F11" s="29">
        <v>0</v>
      </c>
      <c r="G11" s="29">
        <v>0</v>
      </c>
    </row>
    <row r="12" spans="1:7" ht="24" customHeight="1">
      <c r="A12" s="35"/>
      <c r="B12" s="25"/>
      <c r="C12" s="27" t="s">
        <v>47</v>
      </c>
      <c r="D12" s="29">
        <f>SUM(E12,F12,G12)</f>
        <v>530822</v>
      </c>
      <c r="E12" s="29">
        <v>530822</v>
      </c>
      <c r="F12" s="29">
        <v>0</v>
      </c>
      <c r="G12" s="29">
        <v>0</v>
      </c>
    </row>
    <row r="13" spans="1:7" ht="24" customHeight="1">
      <c r="A13" s="30" t="s">
        <v>27</v>
      </c>
      <c r="B13" s="25">
        <f>B8</f>
        <v>17273191</v>
      </c>
      <c r="C13" s="30" t="s">
        <v>30</v>
      </c>
      <c r="D13" s="29">
        <f>D8</f>
        <v>17273191</v>
      </c>
      <c r="E13" s="29">
        <f>E8</f>
        <v>17273191</v>
      </c>
      <c r="F13" s="29">
        <f>F8</f>
        <v>0</v>
      </c>
      <c r="G13" s="29">
        <f>G8</f>
        <v>0</v>
      </c>
    </row>
  </sheetData>
  <sheetProtection formatCells="0" formatColumns="0" formatRows="0" insertColumns="0" insertRows="0" insertHyperlinks="0" deleteColumns="0" deleteRows="0" sort="0" autoFilter="0" pivotTables="0"/>
  <mergeCells count="4">
    <mergeCell ref="A6:B6"/>
    <mergeCell ref="C6:G6"/>
    <mergeCell ref="A4:F4"/>
    <mergeCell ref="A2:G2"/>
  </mergeCells>
  <phoneticPr fontId="20" type="noConversion"/>
  <printOptions horizontalCentered="1"/>
  <pageMargins left="0.59055118110236227" right="0.59055118110236227" top="0.78740157480314965" bottom="0.78740157480314965"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Ruler="0" workbookViewId="0">
      <selection activeCell="G1" sqref="G1"/>
    </sheetView>
  </sheetViews>
  <sheetFormatPr defaultRowHeight="15"/>
  <cols>
    <col min="1" max="3" width="6.7109375" customWidth="1"/>
    <col min="4" max="4" width="48.42578125" customWidth="1"/>
    <col min="5" max="7" width="20.85546875" customWidth="1"/>
    <col min="13" max="13" width="19.5703125" customWidth="1"/>
  </cols>
  <sheetData>
    <row r="1" spans="1:7" ht="18" customHeight="1">
      <c r="A1" s="3"/>
      <c r="B1" s="3"/>
      <c r="C1" s="3"/>
      <c r="D1" s="3"/>
      <c r="E1" s="26"/>
      <c r="F1" s="26"/>
      <c r="G1" s="26"/>
    </row>
    <row r="2" spans="1:7" ht="22.5" customHeight="1">
      <c r="A2" s="54" t="s">
        <v>99</v>
      </c>
      <c r="B2" s="54"/>
      <c r="C2" s="54"/>
      <c r="D2" s="54"/>
      <c r="E2" s="54"/>
      <c r="F2" s="54"/>
      <c r="G2" s="54"/>
    </row>
    <row r="3" spans="1:7" ht="7.5" customHeight="1">
      <c r="A3" s="3"/>
      <c r="B3" s="3"/>
      <c r="C3" s="3"/>
      <c r="D3" s="3"/>
      <c r="E3" s="26"/>
      <c r="F3" s="26"/>
      <c r="G3" s="3"/>
    </row>
    <row r="4" spans="1:7" ht="24" customHeight="1">
      <c r="A4" s="59" t="s">
        <v>24</v>
      </c>
      <c r="B4" s="59"/>
      <c r="C4" s="59"/>
      <c r="D4" s="59"/>
      <c r="E4" s="59"/>
      <c r="F4" s="59"/>
      <c r="G4" s="26" t="s">
        <v>35</v>
      </c>
    </row>
    <row r="5" spans="1:7" ht="7.5" customHeight="1">
      <c r="A5" s="36"/>
      <c r="B5" s="36"/>
      <c r="C5" s="36"/>
      <c r="D5" s="36"/>
      <c r="E5" s="26"/>
      <c r="F5" s="26"/>
      <c r="G5" s="3"/>
    </row>
    <row r="6" spans="1:7" ht="24" customHeight="1">
      <c r="A6" s="55" t="s">
        <v>26</v>
      </c>
      <c r="B6" s="55"/>
      <c r="C6" s="55"/>
      <c r="D6" s="55"/>
      <c r="E6" s="55" t="s">
        <v>100</v>
      </c>
      <c r="F6" s="55"/>
      <c r="G6" s="55"/>
    </row>
    <row r="7" spans="1:7" ht="24" customHeight="1">
      <c r="A7" s="60" t="s">
        <v>49</v>
      </c>
      <c r="B7" s="60"/>
      <c r="C7" s="60"/>
      <c r="D7" s="55" t="s">
        <v>53</v>
      </c>
      <c r="E7" s="55" t="s">
        <v>31</v>
      </c>
      <c r="F7" s="56" t="s">
        <v>32</v>
      </c>
      <c r="G7" s="55" t="s">
        <v>36</v>
      </c>
    </row>
    <row r="8" spans="1:7" ht="24" customHeight="1">
      <c r="A8" s="20" t="s">
        <v>50</v>
      </c>
      <c r="B8" s="20" t="s">
        <v>51</v>
      </c>
      <c r="C8" s="20" t="s">
        <v>52</v>
      </c>
      <c r="D8" s="55"/>
      <c r="E8" s="55"/>
      <c r="F8" s="56"/>
      <c r="G8" s="55"/>
    </row>
    <row r="9" spans="1:7" ht="0" hidden="1" customHeight="1">
      <c r="A9" s="31"/>
      <c r="B9" s="31"/>
      <c r="C9" s="31"/>
      <c r="D9" s="31"/>
      <c r="E9" s="37"/>
      <c r="F9" s="37" t="s">
        <v>2</v>
      </c>
      <c r="G9" s="37" t="s">
        <v>2</v>
      </c>
    </row>
    <row r="10" spans="1:7" ht="24" customHeight="1">
      <c r="A10" s="28" t="s">
        <v>59</v>
      </c>
      <c r="B10" s="28" t="s">
        <v>2</v>
      </c>
      <c r="C10" s="28" t="s">
        <v>2</v>
      </c>
      <c r="D10" s="27" t="s">
        <v>63</v>
      </c>
      <c r="E10" s="23">
        <f t="shared" ref="E10:E27" si="0">SUM(F10,G10)</f>
        <v>13741410</v>
      </c>
      <c r="F10" s="23">
        <v>12760651</v>
      </c>
      <c r="G10" s="23">
        <v>980759</v>
      </c>
    </row>
    <row r="11" spans="1:7" ht="24" customHeight="1">
      <c r="A11" s="28" t="s">
        <v>59</v>
      </c>
      <c r="B11" s="28" t="s">
        <v>87</v>
      </c>
      <c r="C11" s="28" t="s">
        <v>2</v>
      </c>
      <c r="D11" s="27" t="s">
        <v>64</v>
      </c>
      <c r="E11" s="23">
        <f t="shared" si="0"/>
        <v>13741410</v>
      </c>
      <c r="F11" s="23">
        <v>12760651</v>
      </c>
      <c r="G11" s="23">
        <v>980759</v>
      </c>
    </row>
    <row r="12" spans="1:7" ht="24" customHeight="1">
      <c r="A12" s="28" t="s">
        <v>59</v>
      </c>
      <c r="B12" s="28" t="s">
        <v>87</v>
      </c>
      <c r="C12" s="28" t="s">
        <v>80</v>
      </c>
      <c r="D12" s="27" t="s">
        <v>65</v>
      </c>
      <c r="E12" s="23">
        <f t="shared" si="0"/>
        <v>900000</v>
      </c>
      <c r="F12" s="23">
        <v>0</v>
      </c>
      <c r="G12" s="23">
        <v>900000</v>
      </c>
    </row>
    <row r="13" spans="1:7" ht="24" customHeight="1">
      <c r="A13" s="28" t="s">
        <v>59</v>
      </c>
      <c r="B13" s="28" t="s">
        <v>87</v>
      </c>
      <c r="C13" s="28" t="s">
        <v>81</v>
      </c>
      <c r="D13" s="27" t="s">
        <v>66</v>
      </c>
      <c r="E13" s="23">
        <f t="shared" si="0"/>
        <v>12760651</v>
      </c>
      <c r="F13" s="23">
        <v>12760651</v>
      </c>
      <c r="G13" s="23">
        <v>0</v>
      </c>
    </row>
    <row r="14" spans="1:7" ht="24" customHeight="1">
      <c r="A14" s="28" t="s">
        <v>59</v>
      </c>
      <c r="B14" s="28" t="s">
        <v>87</v>
      </c>
      <c r="C14" s="28" t="s">
        <v>82</v>
      </c>
      <c r="D14" s="27" t="s">
        <v>67</v>
      </c>
      <c r="E14" s="23">
        <f t="shared" si="0"/>
        <v>80759</v>
      </c>
      <c r="F14" s="23">
        <v>0</v>
      </c>
      <c r="G14" s="23">
        <v>80759</v>
      </c>
    </row>
    <row r="15" spans="1:7" ht="24" customHeight="1">
      <c r="A15" s="28" t="s">
        <v>60</v>
      </c>
      <c r="B15" s="28" t="s">
        <v>2</v>
      </c>
      <c r="C15" s="28" t="s">
        <v>2</v>
      </c>
      <c r="D15" s="27" t="s">
        <v>68</v>
      </c>
      <c r="E15" s="23">
        <f t="shared" si="0"/>
        <v>2090882</v>
      </c>
      <c r="F15" s="23">
        <v>2090882</v>
      </c>
      <c r="G15" s="23">
        <v>0</v>
      </c>
    </row>
    <row r="16" spans="1:7" ht="24" customHeight="1">
      <c r="A16" s="28" t="s">
        <v>60</v>
      </c>
      <c r="B16" s="28" t="s">
        <v>84</v>
      </c>
      <c r="C16" s="28" t="s">
        <v>2</v>
      </c>
      <c r="D16" s="27" t="s">
        <v>69</v>
      </c>
      <c r="E16" s="23">
        <f t="shared" si="0"/>
        <v>2090882</v>
      </c>
      <c r="F16" s="23">
        <v>2090882</v>
      </c>
      <c r="G16" s="23">
        <v>0</v>
      </c>
    </row>
    <row r="17" spans="1:7" ht="24" customHeight="1">
      <c r="A17" s="28" t="s">
        <v>60</v>
      </c>
      <c r="B17" s="28" t="s">
        <v>84</v>
      </c>
      <c r="C17" s="28" t="s">
        <v>83</v>
      </c>
      <c r="D17" s="27" t="s">
        <v>70</v>
      </c>
      <c r="E17" s="23">
        <f t="shared" si="0"/>
        <v>266520</v>
      </c>
      <c r="F17" s="23">
        <v>266520</v>
      </c>
      <c r="G17" s="23">
        <v>0</v>
      </c>
    </row>
    <row r="18" spans="1:7" ht="24" customHeight="1">
      <c r="A18" s="28" t="s">
        <v>60</v>
      </c>
      <c r="B18" s="28" t="s">
        <v>84</v>
      </c>
      <c r="C18" s="28" t="s">
        <v>84</v>
      </c>
      <c r="D18" s="27" t="s">
        <v>71</v>
      </c>
      <c r="E18" s="23">
        <f t="shared" si="0"/>
        <v>1213308</v>
      </c>
      <c r="F18" s="23">
        <v>1213308</v>
      </c>
      <c r="G18" s="23">
        <v>0</v>
      </c>
    </row>
    <row r="19" spans="1:7" ht="24" customHeight="1">
      <c r="A19" s="28" t="s">
        <v>60</v>
      </c>
      <c r="B19" s="28" t="s">
        <v>84</v>
      </c>
      <c r="C19" s="28" t="s">
        <v>85</v>
      </c>
      <c r="D19" s="27" t="s">
        <v>72</v>
      </c>
      <c r="E19" s="23">
        <f t="shared" si="0"/>
        <v>606654</v>
      </c>
      <c r="F19" s="23">
        <v>606654</v>
      </c>
      <c r="G19" s="23">
        <v>0</v>
      </c>
    </row>
    <row r="20" spans="1:7" ht="24" customHeight="1">
      <c r="A20" s="28" t="s">
        <v>60</v>
      </c>
      <c r="B20" s="28" t="s">
        <v>84</v>
      </c>
      <c r="C20" s="28" t="s">
        <v>82</v>
      </c>
      <c r="D20" s="27" t="s">
        <v>73</v>
      </c>
      <c r="E20" s="23">
        <f t="shared" si="0"/>
        <v>4400</v>
      </c>
      <c r="F20" s="23">
        <v>4400</v>
      </c>
      <c r="G20" s="23">
        <v>0</v>
      </c>
    </row>
    <row r="21" spans="1:7" ht="24" customHeight="1">
      <c r="A21" s="28" t="s">
        <v>61</v>
      </c>
      <c r="B21" s="28" t="s">
        <v>2</v>
      </c>
      <c r="C21" s="28" t="s">
        <v>2</v>
      </c>
      <c r="D21" s="27" t="s">
        <v>74</v>
      </c>
      <c r="E21" s="23">
        <f t="shared" si="0"/>
        <v>910077</v>
      </c>
      <c r="F21" s="23">
        <v>910077</v>
      </c>
      <c r="G21" s="23">
        <v>0</v>
      </c>
    </row>
    <row r="22" spans="1:7" ht="24" customHeight="1">
      <c r="A22" s="28" t="s">
        <v>61</v>
      </c>
      <c r="B22" s="28" t="s">
        <v>88</v>
      </c>
      <c r="C22" s="28" t="s">
        <v>2</v>
      </c>
      <c r="D22" s="27" t="s">
        <v>75</v>
      </c>
      <c r="E22" s="23">
        <f t="shared" si="0"/>
        <v>910077</v>
      </c>
      <c r="F22" s="23">
        <v>910077</v>
      </c>
      <c r="G22" s="23">
        <v>0</v>
      </c>
    </row>
    <row r="23" spans="1:7" ht="24" customHeight="1">
      <c r="A23" s="28" t="s">
        <v>61</v>
      </c>
      <c r="B23" s="28" t="s">
        <v>88</v>
      </c>
      <c r="C23" s="28" t="s">
        <v>83</v>
      </c>
      <c r="D23" s="27" t="s">
        <v>76</v>
      </c>
      <c r="E23" s="23">
        <f t="shared" si="0"/>
        <v>910077</v>
      </c>
      <c r="F23" s="23">
        <v>910077</v>
      </c>
      <c r="G23" s="23">
        <v>0</v>
      </c>
    </row>
    <row r="24" spans="1:7" ht="24" customHeight="1">
      <c r="A24" s="28" t="s">
        <v>62</v>
      </c>
      <c r="B24" s="28" t="s">
        <v>2</v>
      </c>
      <c r="C24" s="28" t="s">
        <v>2</v>
      </c>
      <c r="D24" s="27" t="s">
        <v>77</v>
      </c>
      <c r="E24" s="23">
        <f t="shared" si="0"/>
        <v>530822</v>
      </c>
      <c r="F24" s="23">
        <v>530822</v>
      </c>
      <c r="G24" s="23">
        <v>0</v>
      </c>
    </row>
    <row r="25" spans="1:7" ht="24" customHeight="1">
      <c r="A25" s="28" t="s">
        <v>62</v>
      </c>
      <c r="B25" s="28" t="s">
        <v>83</v>
      </c>
      <c r="C25" s="28" t="s">
        <v>2</v>
      </c>
      <c r="D25" s="27" t="s">
        <v>78</v>
      </c>
      <c r="E25" s="23">
        <f t="shared" si="0"/>
        <v>530822</v>
      </c>
      <c r="F25" s="23">
        <v>530822</v>
      </c>
      <c r="G25" s="23">
        <v>0</v>
      </c>
    </row>
    <row r="26" spans="1:7" ht="24" customHeight="1">
      <c r="A26" s="28" t="s">
        <v>62</v>
      </c>
      <c r="B26" s="28" t="s">
        <v>83</v>
      </c>
      <c r="C26" s="28" t="s">
        <v>86</v>
      </c>
      <c r="D26" s="27" t="s">
        <v>79</v>
      </c>
      <c r="E26" s="23">
        <f t="shared" si="0"/>
        <v>530822</v>
      </c>
      <c r="F26" s="23">
        <v>530822</v>
      </c>
      <c r="G26" s="23">
        <v>0</v>
      </c>
    </row>
    <row r="27" spans="1:7" ht="24" customHeight="1">
      <c r="A27" s="61" t="s">
        <v>31</v>
      </c>
      <c r="B27" s="61"/>
      <c r="C27" s="61"/>
      <c r="D27" s="61"/>
      <c r="E27" s="23">
        <f t="shared" si="0"/>
        <v>17273191</v>
      </c>
      <c r="F27" s="23">
        <v>16292432</v>
      </c>
      <c r="G27" s="23">
        <v>980759</v>
      </c>
    </row>
  </sheetData>
  <sheetProtection formatCells="0" formatColumns="0" formatRows="0" insertColumns="0" insertRows="0" insertHyperlinks="0" deleteColumns="0" deleteRows="0" sort="0" autoFilter="0" pivotTables="0"/>
  <mergeCells count="10">
    <mergeCell ref="A2:G2"/>
    <mergeCell ref="A6:D6"/>
    <mergeCell ref="E6:G6"/>
    <mergeCell ref="A7:C7"/>
    <mergeCell ref="A27:D27"/>
    <mergeCell ref="D7:D8"/>
    <mergeCell ref="E7:E8"/>
    <mergeCell ref="F7:F8"/>
    <mergeCell ref="G7:G8"/>
    <mergeCell ref="A4:F4"/>
  </mergeCells>
  <phoneticPr fontId="20" type="noConversion"/>
  <printOptions horizontalCentered="1"/>
  <pageMargins left="0.59055118110236227" right="0.59055118110236227" top="0.78740157480314965" bottom="0.78740157480314965"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Ruler="0" workbookViewId="0">
      <selection activeCell="G1" sqref="G1"/>
    </sheetView>
  </sheetViews>
  <sheetFormatPr defaultRowHeight="15"/>
  <cols>
    <col min="1" max="3" width="7.85546875" customWidth="1"/>
    <col min="4" max="4" width="49.7109375" customWidth="1"/>
    <col min="5" max="7" width="20" customWidth="1"/>
    <col min="13" max="13" width="19.5703125" customWidth="1"/>
  </cols>
  <sheetData>
    <row r="1" spans="1:7" ht="18" customHeight="1">
      <c r="A1" s="3"/>
      <c r="B1" s="3"/>
      <c r="C1" s="3"/>
      <c r="D1" s="3"/>
      <c r="E1" s="26"/>
      <c r="F1" s="26"/>
      <c r="G1" s="26"/>
    </row>
    <row r="2" spans="1:7" ht="24" customHeight="1">
      <c r="A2" s="54" t="s">
        <v>101</v>
      </c>
      <c r="B2" s="54"/>
      <c r="C2" s="54"/>
      <c r="D2" s="54"/>
      <c r="E2" s="54"/>
      <c r="F2" s="54"/>
      <c r="G2" s="54"/>
    </row>
    <row r="3" spans="1:7" ht="7.5" customHeight="1">
      <c r="A3" s="3"/>
      <c r="B3" s="3"/>
      <c r="C3" s="3"/>
      <c r="D3" s="3"/>
      <c r="E3" s="26"/>
      <c r="F3" s="26"/>
      <c r="G3" s="3"/>
    </row>
    <row r="4" spans="1:7" ht="24" customHeight="1">
      <c r="A4" s="62" t="s">
        <v>24</v>
      </c>
      <c r="B4" s="62"/>
      <c r="C4" s="62"/>
      <c r="D4" s="62"/>
      <c r="E4" s="62"/>
      <c r="F4" s="26"/>
      <c r="G4" s="26" t="s">
        <v>35</v>
      </c>
    </row>
    <row r="5" spans="1:7" ht="7.5" customHeight="1">
      <c r="A5" s="36"/>
      <c r="B5" s="36"/>
      <c r="C5" s="36"/>
      <c r="D5" s="36"/>
      <c r="E5" s="26"/>
      <c r="F5" s="26"/>
      <c r="G5" s="3"/>
    </row>
    <row r="6" spans="1:7" ht="24" customHeight="1">
      <c r="A6" s="55" t="s">
        <v>26</v>
      </c>
      <c r="B6" s="55"/>
      <c r="C6" s="55"/>
      <c r="D6" s="55"/>
      <c r="E6" s="55" t="s">
        <v>102</v>
      </c>
      <c r="F6" s="55"/>
      <c r="G6" s="55"/>
    </row>
    <row r="7" spans="1:7" ht="24" customHeight="1">
      <c r="A7" s="60" t="s">
        <v>49</v>
      </c>
      <c r="B7" s="60"/>
      <c r="C7" s="60"/>
      <c r="D7" s="55" t="s">
        <v>53</v>
      </c>
      <c r="E7" s="55" t="s">
        <v>31</v>
      </c>
      <c r="F7" s="57" t="s">
        <v>32</v>
      </c>
      <c r="G7" s="55" t="s">
        <v>36</v>
      </c>
    </row>
    <row r="8" spans="1:7" ht="24" customHeight="1">
      <c r="A8" s="20" t="s">
        <v>50</v>
      </c>
      <c r="B8" s="20" t="s">
        <v>51</v>
      </c>
      <c r="C8" s="20" t="s">
        <v>52</v>
      </c>
      <c r="D8" s="55"/>
      <c r="E8" s="55"/>
      <c r="F8" s="57"/>
      <c r="G8" s="55"/>
    </row>
    <row r="9" spans="1:7" ht="0" hidden="1" customHeight="1">
      <c r="A9" s="31"/>
      <c r="B9" s="31"/>
      <c r="C9" s="31"/>
      <c r="D9" s="31"/>
      <c r="E9" s="38"/>
      <c r="F9" s="38" t="s">
        <v>2</v>
      </c>
      <c r="G9" s="38" t="s">
        <v>2</v>
      </c>
    </row>
    <row r="10" spans="1:7" ht="24" customHeight="1">
      <c r="A10" s="28" t="s">
        <v>2</v>
      </c>
      <c r="B10" s="28" t="s">
        <v>2</v>
      </c>
      <c r="C10" s="28" t="s">
        <v>2</v>
      </c>
      <c r="D10" s="27" t="s">
        <v>2</v>
      </c>
      <c r="E10" s="23">
        <f>SUM(F10,G10)</f>
        <v>0</v>
      </c>
      <c r="F10" s="23" t="s">
        <v>2</v>
      </c>
      <c r="G10" s="23" t="s">
        <v>2</v>
      </c>
    </row>
    <row r="11" spans="1:7" ht="24" customHeight="1">
      <c r="A11" s="61" t="s">
        <v>31</v>
      </c>
      <c r="B11" s="61"/>
      <c r="C11" s="61"/>
      <c r="D11" s="61"/>
      <c r="E11" s="23">
        <f>SUM(F11,G11)</f>
        <v>0</v>
      </c>
      <c r="F11" s="23" t="s">
        <v>2</v>
      </c>
      <c r="G11" s="23" t="s">
        <v>2</v>
      </c>
    </row>
    <row r="13" spans="1:7" ht="24" customHeight="1">
      <c r="D13" s="19"/>
    </row>
  </sheetData>
  <sheetProtection formatCells="0" formatColumns="0" formatRows="0" insertColumns="0" insertRows="0" insertHyperlinks="0" deleteColumns="0" deleteRows="0" sort="0" autoFilter="0" pivotTables="0"/>
  <mergeCells count="10">
    <mergeCell ref="A2:G2"/>
    <mergeCell ref="A4:E4"/>
    <mergeCell ref="A6:D6"/>
    <mergeCell ref="E6:G6"/>
    <mergeCell ref="A7:C7"/>
    <mergeCell ref="A11:D11"/>
    <mergeCell ref="D7:D8"/>
    <mergeCell ref="E7:E8"/>
    <mergeCell ref="F7:F8"/>
    <mergeCell ref="G7:G8"/>
  </mergeCells>
  <phoneticPr fontId="20" type="noConversion"/>
  <printOptions horizontalCentered="1"/>
  <pageMargins left="0.59055118110236227" right="0.59055118110236227" top="0.78740157480314965" bottom="0.78740157480314965"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Ruler="0" workbookViewId="0">
      <selection activeCell="G1" sqref="G1"/>
    </sheetView>
  </sheetViews>
  <sheetFormatPr defaultRowHeight="15"/>
  <cols>
    <col min="1" max="3" width="6.140625" customWidth="1"/>
    <col min="4" max="4" width="51.42578125" customWidth="1"/>
    <col min="5" max="7" width="20.7109375" customWidth="1"/>
    <col min="8" max="8" width="9.28515625" customWidth="1"/>
    <col min="13" max="13" width="19.5703125" customWidth="1"/>
  </cols>
  <sheetData>
    <row r="1" spans="1:7" ht="18" customHeight="1">
      <c r="A1" s="3"/>
      <c r="B1" s="3"/>
      <c r="C1" s="3"/>
      <c r="D1" s="3"/>
      <c r="E1" s="26"/>
      <c r="F1" s="26"/>
      <c r="G1" s="26"/>
    </row>
    <row r="2" spans="1:7" ht="24" customHeight="1">
      <c r="A2" s="54" t="s">
        <v>103</v>
      </c>
      <c r="B2" s="54"/>
      <c r="C2" s="54"/>
      <c r="D2" s="54"/>
      <c r="E2" s="54"/>
      <c r="F2" s="54"/>
      <c r="G2" s="54"/>
    </row>
    <row r="4" spans="1:7" ht="24" customHeight="1">
      <c r="A4" s="59" t="s">
        <v>24</v>
      </c>
      <c r="B4" s="59"/>
      <c r="C4" s="59"/>
      <c r="D4" s="59"/>
      <c r="E4" s="59"/>
      <c r="F4" s="59"/>
      <c r="G4" s="26" t="s">
        <v>35</v>
      </c>
    </row>
    <row r="5" spans="1:7" ht="7.5" customHeight="1">
      <c r="A5" s="31"/>
      <c r="B5" s="31"/>
      <c r="C5" s="31"/>
      <c r="D5" s="31"/>
      <c r="E5" s="31"/>
      <c r="F5" s="31"/>
      <c r="G5" s="31"/>
    </row>
    <row r="6" spans="1:7" ht="24" customHeight="1">
      <c r="A6" s="55" t="s">
        <v>26</v>
      </c>
      <c r="B6" s="55"/>
      <c r="C6" s="55"/>
      <c r="D6" s="55"/>
      <c r="E6" s="55" t="s">
        <v>104</v>
      </c>
      <c r="F6" s="55"/>
      <c r="G6" s="55"/>
    </row>
    <row r="7" spans="1:7" ht="24" customHeight="1">
      <c r="A7" s="60" t="s">
        <v>49</v>
      </c>
      <c r="B7" s="60"/>
      <c r="C7" s="60"/>
      <c r="D7" s="55" t="s">
        <v>53</v>
      </c>
      <c r="E7" s="55" t="s">
        <v>31</v>
      </c>
      <c r="F7" s="56" t="s">
        <v>32</v>
      </c>
      <c r="G7" s="55" t="s">
        <v>36</v>
      </c>
    </row>
    <row r="8" spans="1:7" ht="24" customHeight="1">
      <c r="A8" s="20" t="s">
        <v>50</v>
      </c>
      <c r="B8" s="20" t="s">
        <v>51</v>
      </c>
      <c r="C8" s="20" t="s">
        <v>52</v>
      </c>
      <c r="D8" s="55"/>
      <c r="E8" s="55"/>
      <c r="F8" s="56"/>
      <c r="G8" s="55"/>
    </row>
    <row r="9" spans="1:7" ht="24" customHeight="1">
      <c r="A9" s="28" t="s">
        <v>2</v>
      </c>
      <c r="B9" s="28" t="s">
        <v>2</v>
      </c>
      <c r="C9" s="28" t="s">
        <v>2</v>
      </c>
      <c r="D9" s="27" t="s">
        <v>2</v>
      </c>
      <c r="E9" s="23">
        <f>SUM(F9,G9)</f>
        <v>0</v>
      </c>
      <c r="F9" s="23" t="s">
        <v>2</v>
      </c>
      <c r="G9" s="23" t="s">
        <v>2</v>
      </c>
    </row>
    <row r="10" spans="1:7" ht="24" customHeight="1">
      <c r="A10" s="61" t="s">
        <v>31</v>
      </c>
      <c r="B10" s="61"/>
      <c r="C10" s="61"/>
      <c r="D10" s="61"/>
      <c r="E10" s="23">
        <f>SUM(F10,G10)</f>
        <v>0</v>
      </c>
      <c r="F10" s="23" t="s">
        <v>2</v>
      </c>
      <c r="G10" s="23" t="s">
        <v>2</v>
      </c>
    </row>
    <row r="13" spans="1:7" ht="24" customHeight="1">
      <c r="D13" s="19"/>
    </row>
  </sheetData>
  <sheetProtection formatCells="0" formatColumns="0" formatRows="0" insertColumns="0" insertRows="0" insertHyperlinks="0" deleteColumns="0" deleteRows="0" sort="0" autoFilter="0" pivotTables="0"/>
  <mergeCells count="10">
    <mergeCell ref="A2:G2"/>
    <mergeCell ref="A6:D6"/>
    <mergeCell ref="E6:G6"/>
    <mergeCell ref="A7:C7"/>
    <mergeCell ref="A10:D10"/>
    <mergeCell ref="D7:D8"/>
    <mergeCell ref="E7:E8"/>
    <mergeCell ref="F7:F8"/>
    <mergeCell ref="G7:G8"/>
    <mergeCell ref="A4:F4"/>
  </mergeCells>
  <phoneticPr fontId="20" type="noConversion"/>
  <printOptions horizontalCentered="1"/>
  <pageMargins left="0.59055118110236227" right="0.59055118110236227" top="0.78740157480314965" bottom="0.78740157480314965"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Ruler="0" workbookViewId="0">
      <selection activeCell="F1" sqref="F1"/>
    </sheetView>
  </sheetViews>
  <sheetFormatPr defaultRowHeight="15"/>
  <cols>
    <col min="1" max="2" width="8.5703125" customWidth="1"/>
    <col min="3" max="3" width="56.5703125" customWidth="1"/>
    <col min="4" max="6" width="20" customWidth="1"/>
    <col min="13" max="13" width="19.5703125" customWidth="1"/>
  </cols>
  <sheetData>
    <row r="1" spans="1:6" ht="18" customHeight="1">
      <c r="A1" s="3"/>
      <c r="B1" s="3"/>
      <c r="C1" s="3"/>
      <c r="D1" s="3"/>
      <c r="E1" s="3"/>
      <c r="F1" s="39"/>
    </row>
    <row r="2" spans="1:6" ht="22.5" customHeight="1">
      <c r="A2" s="54" t="s">
        <v>105</v>
      </c>
      <c r="B2" s="54"/>
      <c r="C2" s="54"/>
      <c r="D2" s="54"/>
      <c r="E2" s="54"/>
      <c r="F2" s="54"/>
    </row>
    <row r="3" spans="1:6" ht="7.5" customHeight="1">
      <c r="A3" s="31"/>
      <c r="B3" s="31"/>
      <c r="C3" s="31"/>
      <c r="D3" s="31"/>
      <c r="E3" s="31"/>
      <c r="F3" s="31"/>
    </row>
    <row r="4" spans="1:6" ht="24" customHeight="1">
      <c r="A4" s="59" t="s">
        <v>24</v>
      </c>
      <c r="B4" s="59"/>
      <c r="C4" s="59"/>
      <c r="D4" s="59"/>
      <c r="E4" s="59"/>
      <c r="F4" s="26" t="s">
        <v>35</v>
      </c>
    </row>
    <row r="5" spans="1:6" ht="7.5" customHeight="1">
      <c r="A5" s="31"/>
      <c r="B5" s="31"/>
      <c r="C5" s="31"/>
      <c r="D5" s="31"/>
      <c r="E5" s="31"/>
      <c r="F5" s="31"/>
    </row>
    <row r="6" spans="1:6" ht="24" customHeight="1">
      <c r="A6" s="55" t="s">
        <v>26</v>
      </c>
      <c r="B6" s="55"/>
      <c r="C6" s="55"/>
      <c r="D6" s="55" t="s">
        <v>108</v>
      </c>
      <c r="E6" s="55"/>
      <c r="F6" s="55"/>
    </row>
    <row r="7" spans="1:6" ht="24" customHeight="1">
      <c r="A7" s="55" t="s">
        <v>106</v>
      </c>
      <c r="B7" s="55"/>
      <c r="C7" s="55" t="s">
        <v>107</v>
      </c>
      <c r="D7" s="63" t="s">
        <v>31</v>
      </c>
      <c r="E7" s="63" t="s">
        <v>33</v>
      </c>
      <c r="F7" s="63" t="s">
        <v>34</v>
      </c>
    </row>
    <row r="8" spans="1:6" ht="24" customHeight="1">
      <c r="A8" s="20" t="s">
        <v>50</v>
      </c>
      <c r="B8" s="20" t="s">
        <v>51</v>
      </c>
      <c r="C8" s="55"/>
      <c r="D8" s="63"/>
      <c r="E8" s="63"/>
      <c r="F8" s="63"/>
    </row>
    <row r="9" spans="1:6" ht="0" hidden="1" customHeight="1">
      <c r="A9" s="31" t="s">
        <v>2</v>
      </c>
      <c r="B9" s="31"/>
      <c r="C9" s="31"/>
      <c r="D9" s="32"/>
      <c r="E9" s="32" t="s">
        <v>2</v>
      </c>
      <c r="F9" s="32" t="s">
        <v>2</v>
      </c>
    </row>
    <row r="10" spans="1:6" ht="24" customHeight="1">
      <c r="A10" s="30" t="s">
        <v>148</v>
      </c>
      <c r="B10" s="30" t="s">
        <v>2</v>
      </c>
      <c r="C10" s="27" t="s">
        <v>109</v>
      </c>
      <c r="D10" s="25">
        <f t="shared" ref="D10:D39" si="0">SUM(E10,F10)</f>
        <v>10977469</v>
      </c>
      <c r="E10" s="25">
        <v>10977469</v>
      </c>
      <c r="F10" s="25">
        <v>0</v>
      </c>
    </row>
    <row r="11" spans="1:6" ht="24" customHeight="1">
      <c r="A11" s="30" t="s">
        <v>148</v>
      </c>
      <c r="B11" s="30" t="s">
        <v>86</v>
      </c>
      <c r="C11" s="27" t="s">
        <v>110</v>
      </c>
      <c r="D11" s="25">
        <f t="shared" si="0"/>
        <v>1842000</v>
      </c>
      <c r="E11" s="25">
        <v>1842000</v>
      </c>
      <c r="F11" s="25">
        <v>0</v>
      </c>
    </row>
    <row r="12" spans="1:6" ht="24" customHeight="1">
      <c r="A12" s="30" t="s">
        <v>148</v>
      </c>
      <c r="B12" s="30" t="s">
        <v>83</v>
      </c>
      <c r="C12" s="27" t="s">
        <v>111</v>
      </c>
      <c r="D12" s="25">
        <f t="shared" si="0"/>
        <v>190020</v>
      </c>
      <c r="E12" s="25">
        <v>190020</v>
      </c>
      <c r="F12" s="25">
        <v>0</v>
      </c>
    </row>
    <row r="13" spans="1:6" ht="24" customHeight="1">
      <c r="A13" s="30" t="s">
        <v>148</v>
      </c>
      <c r="B13" s="30" t="s">
        <v>137</v>
      </c>
      <c r="C13" s="27" t="s">
        <v>112</v>
      </c>
      <c r="D13" s="25">
        <f t="shared" si="0"/>
        <v>5549718</v>
      </c>
      <c r="E13" s="25">
        <v>5549718</v>
      </c>
      <c r="F13" s="25">
        <v>0</v>
      </c>
    </row>
    <row r="14" spans="1:6" ht="24" customHeight="1">
      <c r="A14" s="30" t="s">
        <v>148</v>
      </c>
      <c r="B14" s="30" t="s">
        <v>138</v>
      </c>
      <c r="C14" s="27" t="s">
        <v>113</v>
      </c>
      <c r="D14" s="25">
        <f t="shared" si="0"/>
        <v>1213308</v>
      </c>
      <c r="E14" s="25">
        <v>1213308</v>
      </c>
      <c r="F14" s="25">
        <v>0</v>
      </c>
    </row>
    <row r="15" spans="1:6" ht="24" customHeight="1">
      <c r="A15" s="30" t="s">
        <v>148</v>
      </c>
      <c r="B15" s="30" t="s">
        <v>80</v>
      </c>
      <c r="C15" s="27" t="s">
        <v>114</v>
      </c>
      <c r="D15" s="25">
        <f t="shared" si="0"/>
        <v>606654</v>
      </c>
      <c r="E15" s="25">
        <v>606654</v>
      </c>
      <c r="F15" s="25">
        <v>0</v>
      </c>
    </row>
    <row r="16" spans="1:6" ht="24" customHeight="1">
      <c r="A16" s="30" t="s">
        <v>148</v>
      </c>
      <c r="B16" s="30" t="s">
        <v>139</v>
      </c>
      <c r="C16" s="27" t="s">
        <v>115</v>
      </c>
      <c r="D16" s="25">
        <f t="shared" si="0"/>
        <v>910077</v>
      </c>
      <c r="E16" s="25">
        <v>910077</v>
      </c>
      <c r="F16" s="25">
        <v>0</v>
      </c>
    </row>
    <row r="17" spans="1:6" ht="24" customHeight="1">
      <c r="A17" s="30" t="s">
        <v>148</v>
      </c>
      <c r="B17" s="30" t="s">
        <v>140</v>
      </c>
      <c r="C17" s="27" t="s">
        <v>116</v>
      </c>
      <c r="D17" s="25">
        <f t="shared" si="0"/>
        <v>75830</v>
      </c>
      <c r="E17" s="25">
        <v>75830</v>
      </c>
      <c r="F17" s="25">
        <v>0</v>
      </c>
    </row>
    <row r="18" spans="1:6" ht="24" customHeight="1">
      <c r="A18" s="30" t="s">
        <v>148</v>
      </c>
      <c r="B18" s="30" t="s">
        <v>141</v>
      </c>
      <c r="C18" s="27" t="s">
        <v>79</v>
      </c>
      <c r="D18" s="25">
        <f t="shared" si="0"/>
        <v>530822</v>
      </c>
      <c r="E18" s="25">
        <v>530822</v>
      </c>
      <c r="F18" s="25">
        <v>0</v>
      </c>
    </row>
    <row r="19" spans="1:6" ht="24" customHeight="1">
      <c r="A19" s="30" t="s">
        <v>148</v>
      </c>
      <c r="B19" s="30" t="s">
        <v>82</v>
      </c>
      <c r="C19" s="27" t="s">
        <v>117</v>
      </c>
      <c r="D19" s="25">
        <f t="shared" si="0"/>
        <v>59040</v>
      </c>
      <c r="E19" s="25">
        <v>59040</v>
      </c>
      <c r="F19" s="25">
        <v>0</v>
      </c>
    </row>
    <row r="20" spans="1:6" ht="24" customHeight="1">
      <c r="A20" s="30" t="s">
        <v>149</v>
      </c>
      <c r="B20" s="30" t="s">
        <v>2</v>
      </c>
      <c r="C20" s="27" t="s">
        <v>118</v>
      </c>
      <c r="D20" s="25">
        <f t="shared" si="0"/>
        <v>5095963</v>
      </c>
      <c r="E20" s="25">
        <v>0</v>
      </c>
      <c r="F20" s="25">
        <v>5095963</v>
      </c>
    </row>
    <row r="21" spans="1:6" ht="24" customHeight="1">
      <c r="A21" s="30" t="s">
        <v>149</v>
      </c>
      <c r="B21" s="30" t="s">
        <v>86</v>
      </c>
      <c r="C21" s="27" t="s">
        <v>119</v>
      </c>
      <c r="D21" s="25">
        <f t="shared" si="0"/>
        <v>445500</v>
      </c>
      <c r="E21" s="25">
        <v>0</v>
      </c>
      <c r="F21" s="25">
        <v>445500</v>
      </c>
    </row>
    <row r="22" spans="1:6" ht="24" customHeight="1">
      <c r="A22" s="30" t="s">
        <v>149</v>
      </c>
      <c r="B22" s="30" t="s">
        <v>83</v>
      </c>
      <c r="C22" s="27" t="s">
        <v>120</v>
      </c>
      <c r="D22" s="25">
        <f t="shared" si="0"/>
        <v>80000</v>
      </c>
      <c r="E22" s="25">
        <v>0</v>
      </c>
      <c r="F22" s="25">
        <v>80000</v>
      </c>
    </row>
    <row r="23" spans="1:6" ht="24" customHeight="1">
      <c r="A23" s="30" t="s">
        <v>149</v>
      </c>
      <c r="B23" s="30" t="s">
        <v>84</v>
      </c>
      <c r="C23" s="27" t="s">
        <v>121</v>
      </c>
      <c r="D23" s="25">
        <f t="shared" si="0"/>
        <v>3000</v>
      </c>
      <c r="E23" s="25">
        <v>0</v>
      </c>
      <c r="F23" s="25">
        <v>3000</v>
      </c>
    </row>
    <row r="24" spans="1:6" ht="24" customHeight="1">
      <c r="A24" s="30" t="s">
        <v>149</v>
      </c>
      <c r="B24" s="30" t="s">
        <v>85</v>
      </c>
      <c r="C24" s="27" t="s">
        <v>122</v>
      </c>
      <c r="D24" s="25">
        <f t="shared" si="0"/>
        <v>100000</v>
      </c>
      <c r="E24" s="25">
        <v>0</v>
      </c>
      <c r="F24" s="25">
        <v>100000</v>
      </c>
    </row>
    <row r="25" spans="1:6" ht="24" customHeight="1">
      <c r="A25" s="30" t="s">
        <v>149</v>
      </c>
      <c r="B25" s="30" t="s">
        <v>137</v>
      </c>
      <c r="C25" s="27" t="s">
        <v>123</v>
      </c>
      <c r="D25" s="25">
        <f t="shared" si="0"/>
        <v>200000</v>
      </c>
      <c r="E25" s="25">
        <v>0</v>
      </c>
      <c r="F25" s="25">
        <v>200000</v>
      </c>
    </row>
    <row r="26" spans="1:6" ht="24" customHeight="1">
      <c r="A26" s="30" t="s">
        <v>149</v>
      </c>
      <c r="B26" s="30" t="s">
        <v>88</v>
      </c>
      <c r="C26" s="27" t="s">
        <v>124</v>
      </c>
      <c r="D26" s="25">
        <f t="shared" si="0"/>
        <v>150000</v>
      </c>
      <c r="E26" s="25">
        <v>0</v>
      </c>
      <c r="F26" s="25">
        <v>150000</v>
      </c>
    </row>
    <row r="27" spans="1:6" ht="24" customHeight="1">
      <c r="A27" s="30" t="s">
        <v>149</v>
      </c>
      <c r="B27" s="30" t="s">
        <v>140</v>
      </c>
      <c r="C27" s="27" t="s">
        <v>125</v>
      </c>
      <c r="D27" s="25">
        <f t="shared" si="0"/>
        <v>50000</v>
      </c>
      <c r="E27" s="25">
        <v>0</v>
      </c>
      <c r="F27" s="25">
        <v>50000</v>
      </c>
    </row>
    <row r="28" spans="1:6" ht="24" customHeight="1">
      <c r="A28" s="30" t="s">
        <v>149</v>
      </c>
      <c r="B28" s="30" t="s">
        <v>141</v>
      </c>
      <c r="C28" s="27" t="s">
        <v>126</v>
      </c>
      <c r="D28" s="25">
        <f t="shared" si="0"/>
        <v>220000</v>
      </c>
      <c r="E28" s="25">
        <v>0</v>
      </c>
      <c r="F28" s="25">
        <v>220000</v>
      </c>
    </row>
    <row r="29" spans="1:6" ht="24" customHeight="1">
      <c r="A29" s="30" t="s">
        <v>149</v>
      </c>
      <c r="B29" s="30" t="s">
        <v>87</v>
      </c>
      <c r="C29" s="27" t="s">
        <v>127</v>
      </c>
      <c r="D29" s="25">
        <f t="shared" si="0"/>
        <v>2950000</v>
      </c>
      <c r="E29" s="25">
        <v>0</v>
      </c>
      <c r="F29" s="25">
        <v>2950000</v>
      </c>
    </row>
    <row r="30" spans="1:6" ht="24" customHeight="1">
      <c r="A30" s="30" t="s">
        <v>149</v>
      </c>
      <c r="B30" s="30" t="s">
        <v>142</v>
      </c>
      <c r="C30" s="27" t="s">
        <v>128</v>
      </c>
      <c r="D30" s="25">
        <f t="shared" si="0"/>
        <v>104590</v>
      </c>
      <c r="E30" s="25">
        <v>0</v>
      </c>
      <c r="F30" s="25">
        <v>104590</v>
      </c>
    </row>
    <row r="31" spans="1:6" ht="24" customHeight="1">
      <c r="A31" s="30" t="s">
        <v>149</v>
      </c>
      <c r="B31" s="30" t="s">
        <v>143</v>
      </c>
      <c r="C31" s="27" t="s">
        <v>129</v>
      </c>
      <c r="D31" s="25">
        <f t="shared" si="0"/>
        <v>120000</v>
      </c>
      <c r="E31" s="25">
        <v>0</v>
      </c>
      <c r="F31" s="25">
        <v>120000</v>
      </c>
    </row>
    <row r="32" spans="1:6" ht="24" customHeight="1">
      <c r="A32" s="30" t="s">
        <v>149</v>
      </c>
      <c r="B32" s="30" t="s">
        <v>144</v>
      </c>
      <c r="C32" s="27" t="s">
        <v>130</v>
      </c>
      <c r="D32" s="25">
        <f t="shared" si="0"/>
        <v>17300</v>
      </c>
      <c r="E32" s="25">
        <v>0</v>
      </c>
      <c r="F32" s="25">
        <v>17300</v>
      </c>
    </row>
    <row r="33" spans="1:6" ht="24" customHeight="1">
      <c r="A33" s="30" t="s">
        <v>149</v>
      </c>
      <c r="B33" s="30" t="s">
        <v>145</v>
      </c>
      <c r="C33" s="27" t="s">
        <v>131</v>
      </c>
      <c r="D33" s="25">
        <f t="shared" si="0"/>
        <v>151663</v>
      </c>
      <c r="E33" s="25">
        <v>0</v>
      </c>
      <c r="F33" s="25">
        <v>151663</v>
      </c>
    </row>
    <row r="34" spans="1:6" ht="24" customHeight="1">
      <c r="A34" s="30" t="s">
        <v>149</v>
      </c>
      <c r="B34" s="30" t="s">
        <v>146</v>
      </c>
      <c r="C34" s="27" t="s">
        <v>132</v>
      </c>
      <c r="D34" s="25">
        <f t="shared" si="0"/>
        <v>32000</v>
      </c>
      <c r="E34" s="25">
        <v>0</v>
      </c>
      <c r="F34" s="25">
        <v>32000</v>
      </c>
    </row>
    <row r="35" spans="1:6" ht="24" customHeight="1">
      <c r="A35" s="30" t="s">
        <v>149</v>
      </c>
      <c r="B35" s="30" t="s">
        <v>147</v>
      </c>
      <c r="C35" s="27" t="s">
        <v>133</v>
      </c>
      <c r="D35" s="25">
        <f t="shared" si="0"/>
        <v>60000</v>
      </c>
      <c r="E35" s="25">
        <v>0</v>
      </c>
      <c r="F35" s="25">
        <v>60000</v>
      </c>
    </row>
    <row r="36" spans="1:6" ht="24" customHeight="1">
      <c r="A36" s="30" t="s">
        <v>149</v>
      </c>
      <c r="B36" s="30" t="s">
        <v>82</v>
      </c>
      <c r="C36" s="27" t="s">
        <v>134</v>
      </c>
      <c r="D36" s="25">
        <f t="shared" si="0"/>
        <v>411910</v>
      </c>
      <c r="E36" s="25">
        <v>0</v>
      </c>
      <c r="F36" s="25">
        <v>411910</v>
      </c>
    </row>
    <row r="37" spans="1:6" ht="24" customHeight="1">
      <c r="A37" s="30" t="s">
        <v>150</v>
      </c>
      <c r="B37" s="30" t="s">
        <v>2</v>
      </c>
      <c r="C37" s="27" t="s">
        <v>135</v>
      </c>
      <c r="D37" s="25">
        <f t="shared" si="0"/>
        <v>219000</v>
      </c>
      <c r="E37" s="25">
        <v>219000</v>
      </c>
      <c r="F37" s="25">
        <v>0</v>
      </c>
    </row>
    <row r="38" spans="1:6" ht="24" customHeight="1">
      <c r="A38" s="30" t="s">
        <v>150</v>
      </c>
      <c r="B38" s="30" t="s">
        <v>83</v>
      </c>
      <c r="C38" s="27" t="s">
        <v>136</v>
      </c>
      <c r="D38" s="25">
        <f t="shared" si="0"/>
        <v>219000</v>
      </c>
      <c r="E38" s="25">
        <v>219000</v>
      </c>
      <c r="F38" s="25">
        <v>0</v>
      </c>
    </row>
    <row r="39" spans="1:6" ht="24" customHeight="1">
      <c r="A39" s="61" t="s">
        <v>31</v>
      </c>
      <c r="B39" s="61"/>
      <c r="C39" s="61"/>
      <c r="D39" s="23">
        <f t="shared" si="0"/>
        <v>16292432</v>
      </c>
      <c r="E39" s="23">
        <v>11196469</v>
      </c>
      <c r="F39" s="23">
        <v>5095963</v>
      </c>
    </row>
  </sheetData>
  <sheetProtection formatCells="0" formatColumns="0" formatRows="0" insertColumns="0" insertRows="0" insertHyperlinks="0" deleteColumns="0" deleteRows="0" sort="0" autoFilter="0" pivotTables="0"/>
  <mergeCells count="10">
    <mergeCell ref="A2:F2"/>
    <mergeCell ref="A6:C6"/>
    <mergeCell ref="D6:F6"/>
    <mergeCell ref="A7:B7"/>
    <mergeCell ref="A39:C39"/>
    <mergeCell ref="C7:C8"/>
    <mergeCell ref="D7:D8"/>
    <mergeCell ref="E7:E8"/>
    <mergeCell ref="F7:F8"/>
    <mergeCell ref="A4:E4"/>
  </mergeCells>
  <phoneticPr fontId="20" type="noConversion"/>
  <printOptions horizontalCentered="1"/>
  <pageMargins left="0.59055118110236227" right="0.59055118110236227" top="0.78740157480314965" bottom="0.78740157480314965"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Ruler="0" workbookViewId="0">
      <selection activeCell="G1" sqref="G1"/>
    </sheetView>
  </sheetViews>
  <sheetFormatPr defaultRowHeight="15"/>
  <cols>
    <col min="1" max="3" width="17.28515625" customWidth="1"/>
    <col min="4" max="6" width="19.42578125" customWidth="1"/>
    <col min="7" max="7" width="21.5703125" customWidth="1"/>
    <col min="8" max="12" width="9.28515625" customWidth="1"/>
    <col min="13" max="13" width="19.5703125" customWidth="1"/>
    <col min="14" max="25" width="9.28515625" customWidth="1"/>
  </cols>
  <sheetData>
    <row r="1" spans="1:7" ht="18" customHeight="1">
      <c r="A1" s="3"/>
      <c r="B1" s="3"/>
      <c r="C1" s="3"/>
      <c r="D1" s="3"/>
      <c r="E1" s="3"/>
      <c r="F1" s="3"/>
      <c r="G1" s="40"/>
    </row>
    <row r="2" spans="1:7" ht="22.5" customHeight="1">
      <c r="A2" s="54" t="s">
        <v>151</v>
      </c>
      <c r="B2" s="54"/>
      <c r="C2" s="54"/>
      <c r="D2" s="54"/>
      <c r="E2" s="54"/>
      <c r="F2" s="54"/>
      <c r="G2" s="54"/>
    </row>
    <row r="4" spans="1:7" ht="24" customHeight="1">
      <c r="A4" s="59" t="s">
        <v>24</v>
      </c>
      <c r="B4" s="59"/>
      <c r="C4" s="59"/>
      <c r="D4" s="59"/>
      <c r="E4" s="59"/>
      <c r="F4" s="59"/>
      <c r="G4" s="40" t="s">
        <v>158</v>
      </c>
    </row>
    <row r="6" spans="1:7" ht="24" customHeight="1">
      <c r="A6" s="57" t="s">
        <v>152</v>
      </c>
      <c r="B6" s="57"/>
      <c r="C6" s="57"/>
      <c r="D6" s="57"/>
      <c r="E6" s="57"/>
      <c r="F6" s="57"/>
      <c r="G6" s="64" t="s">
        <v>159</v>
      </c>
    </row>
    <row r="7" spans="1:7" ht="24" customHeight="1">
      <c r="A7" s="57" t="s">
        <v>31</v>
      </c>
      <c r="B7" s="57" t="s">
        <v>153</v>
      </c>
      <c r="C7" s="57" t="s">
        <v>130</v>
      </c>
      <c r="D7" s="57" t="s">
        <v>154</v>
      </c>
      <c r="E7" s="57"/>
      <c r="F7" s="57"/>
      <c r="G7" s="64"/>
    </row>
    <row r="8" spans="1:7" ht="24" customHeight="1">
      <c r="A8" s="57"/>
      <c r="B8" s="57"/>
      <c r="C8" s="57"/>
      <c r="D8" s="24" t="s">
        <v>155</v>
      </c>
      <c r="E8" s="24" t="s">
        <v>156</v>
      </c>
      <c r="F8" s="24" t="s">
        <v>157</v>
      </c>
      <c r="G8" s="64"/>
    </row>
    <row r="9" spans="1:7" ht="0" hidden="1" customHeight="1">
      <c r="A9" s="41">
        <f>SUM(B9,C9,D9)</f>
        <v>9.93</v>
      </c>
      <c r="B9" s="44">
        <f>SUM(B10:B10)</f>
        <v>5</v>
      </c>
      <c r="C9" s="44">
        <f>SUM(C10:C10)</f>
        <v>1.73</v>
      </c>
      <c r="D9" s="41">
        <f>SUM(E9,F9)</f>
        <v>3.2</v>
      </c>
      <c r="E9" s="41">
        <f>SUM(E10:E10)</f>
        <v>0</v>
      </c>
      <c r="F9" s="41">
        <f>SUM(F10:F10)</f>
        <v>3.2</v>
      </c>
      <c r="G9" s="21"/>
    </row>
    <row r="10" spans="1:7" ht="24" customHeight="1">
      <c r="A10" s="42">
        <f>SUM(B10,C10,D10)</f>
        <v>9.93</v>
      </c>
      <c r="B10" s="43">
        <v>5</v>
      </c>
      <c r="C10" s="43">
        <v>1.73</v>
      </c>
      <c r="D10" s="43">
        <f>SUM(E10,F10)</f>
        <v>3.2</v>
      </c>
      <c r="E10" s="43">
        <v>0</v>
      </c>
      <c r="F10" s="43">
        <v>3.2</v>
      </c>
      <c r="G10" s="45">
        <v>0</v>
      </c>
    </row>
    <row r="13" spans="1:7" ht="24" customHeight="1">
      <c r="A13" s="19" t="s">
        <v>2</v>
      </c>
    </row>
  </sheetData>
  <sheetProtection formatCells="0" formatColumns="0" formatRows="0" insertColumns="0" insertRows="0" insertHyperlinks="0" deleteColumns="0" deleteRows="0" sort="0" autoFilter="0" pivotTables="0"/>
  <mergeCells count="8">
    <mergeCell ref="D7:F7"/>
    <mergeCell ref="A7:A8"/>
    <mergeCell ref="B7:B8"/>
    <mergeCell ref="C7:C8"/>
    <mergeCell ref="A2:G2"/>
    <mergeCell ref="G6:G8"/>
    <mergeCell ref="A4:F4"/>
    <mergeCell ref="A6:F6"/>
  </mergeCells>
  <phoneticPr fontId="20" type="noConversion"/>
  <printOptions horizontalCentered="1"/>
  <pageMargins left="0.59055118110236227" right="0.59055118110236227" top="0.78740157480314965" bottom="0.78740157480314965"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showRuler="0" workbookViewId="0">
      <selection activeCell="A6" sqref="A6"/>
    </sheetView>
  </sheetViews>
  <sheetFormatPr defaultRowHeight="15"/>
  <cols>
    <col min="1" max="1" width="129.42578125" customWidth="1"/>
    <col min="13" max="13" width="19.5703125" customWidth="1"/>
  </cols>
  <sheetData>
    <row r="1" spans="1:1" ht="31.5" customHeight="1">
      <c r="A1" s="14" t="s">
        <v>160</v>
      </c>
    </row>
    <row r="2" spans="1:1" ht="24" customHeight="1">
      <c r="A2" s="3"/>
    </row>
    <row r="3" spans="1:1" ht="339" customHeight="1">
      <c r="A3" s="15" t="s">
        <v>162</v>
      </c>
    </row>
  </sheetData>
  <sheetProtection formatCells="0" formatColumns="0" formatRows="0" insertColumns="0" insertRows="0" insertHyperlinks="0" deleteColumns="0" deleteRows="0" sort="0" autoFilter="0" pivotTables="0"/>
  <phoneticPr fontId="20" type="noConversion"/>
  <printOptions horizontalCentered="1"/>
  <pageMargins left="0.59055118110236227" right="0.59055118110236227" top="0.78740157480314965" bottom="0.78740157480314965"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showRuler="0" workbookViewId="0">
      <selection activeCell="A24" sqref="A24"/>
    </sheetView>
  </sheetViews>
  <sheetFormatPr defaultRowHeight="15"/>
  <cols>
    <col min="1" max="1" width="127.42578125" customWidth="1"/>
    <col min="13" max="13" width="19.5703125" customWidth="1"/>
  </cols>
  <sheetData>
    <row r="1" spans="1:1" ht="29.25" customHeight="1">
      <c r="A1" s="9" t="s">
        <v>3</v>
      </c>
    </row>
    <row r="2" spans="1:1" ht="22.5" customHeight="1">
      <c r="A2" s="5" t="s">
        <v>2</v>
      </c>
    </row>
    <row r="3" spans="1:1" ht="22.5" customHeight="1">
      <c r="A3" s="5" t="s">
        <v>4</v>
      </c>
    </row>
    <row r="4" spans="1:1" ht="18.75" customHeight="1">
      <c r="A4" s="10" t="s">
        <v>5</v>
      </c>
    </row>
    <row r="5" spans="1:1" ht="18.75" customHeight="1">
      <c r="A5" s="11" t="s">
        <v>6</v>
      </c>
    </row>
    <row r="6" spans="1:1" ht="18.75" customHeight="1">
      <c r="A6" s="11" t="s">
        <v>7</v>
      </c>
    </row>
    <row r="7" spans="1:1" ht="18.75" customHeight="1">
      <c r="A7" s="11" t="s">
        <v>8</v>
      </c>
    </row>
    <row r="8" spans="1:1" ht="18.75" customHeight="1">
      <c r="A8" s="11" t="s">
        <v>9</v>
      </c>
    </row>
    <row r="9" spans="1:1" ht="18.75" customHeight="1">
      <c r="A9" s="11" t="s">
        <v>10</v>
      </c>
    </row>
    <row r="10" spans="1:1" ht="18.75" customHeight="1">
      <c r="A10" s="11" t="s">
        <v>11</v>
      </c>
    </row>
    <row r="11" spans="1:1" ht="18.75" customHeight="1">
      <c r="A11" s="11" t="s">
        <v>12</v>
      </c>
    </row>
    <row r="12" spans="1:1" ht="18.75" customHeight="1">
      <c r="A12" s="11" t="s">
        <v>13</v>
      </c>
    </row>
    <row r="13" spans="1:1" ht="18.75" customHeight="1">
      <c r="A13" s="11" t="s">
        <v>163</v>
      </c>
    </row>
    <row r="14" spans="1:1" ht="18.75" customHeight="1">
      <c r="A14" s="11" t="s">
        <v>164</v>
      </c>
    </row>
    <row r="15" spans="1:1" ht="18.75" customHeight="1">
      <c r="A15" s="11" t="s">
        <v>165</v>
      </c>
    </row>
    <row r="16" spans="1:1" ht="18.75" customHeight="1">
      <c r="A16" s="11" t="s">
        <v>166</v>
      </c>
    </row>
    <row r="17" spans="1:1" ht="18.75" customHeight="1">
      <c r="A17" s="11" t="s">
        <v>167</v>
      </c>
    </row>
    <row r="18" spans="1:1" ht="21" customHeight="1">
      <c r="A18" s="11" t="s">
        <v>14</v>
      </c>
    </row>
    <row r="19" spans="1:1" ht="0" hidden="1" customHeight="1">
      <c r="A19" s="11" t="s">
        <v>15</v>
      </c>
    </row>
  </sheetData>
  <sheetProtection formatCells="0" formatColumns="0" formatRows="0" insertColumns="0" insertRows="0" insertHyperlinks="0" deleteColumns="0" deleteRows="0" sort="0" autoFilter="0" pivotTables="0"/>
  <phoneticPr fontId="20" type="noConversion"/>
  <printOptions horizontalCentered="1"/>
  <pageMargins left="0.59055118110236227" right="0.59055118110236227"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showRuler="0" workbookViewId="0">
      <selection activeCell="A11" sqref="A11"/>
    </sheetView>
  </sheetViews>
  <sheetFormatPr defaultRowHeight="15"/>
  <cols>
    <col min="1" max="1" width="131.7109375" customWidth="1"/>
    <col min="13" max="13" width="19.5703125" customWidth="1"/>
  </cols>
  <sheetData>
    <row r="1" spans="1:1" ht="37.5" customHeight="1">
      <c r="A1" s="12" t="s">
        <v>16</v>
      </c>
    </row>
    <row r="3" spans="1:1" ht="302.25" customHeight="1">
      <c r="A3" s="13" t="s">
        <v>17</v>
      </c>
    </row>
  </sheetData>
  <sheetProtection password="CC3D" sheet="1" formatCells="0" formatColumns="0" formatRows="0" insertColumns="0" insertRows="0" insertHyperlinks="0" deleteColumns="0" deleteRows="0" sort="0" autoFilter="0" pivotTables="0"/>
  <phoneticPr fontId="20" type="noConversion"/>
  <printOptions horizontalCentered="1"/>
  <pageMargins left="0.59055118110236227" right="0.59055118110236227"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Ruler="0" workbookViewId="0">
      <selection activeCell="A3" sqref="A3:B3"/>
    </sheetView>
  </sheetViews>
  <sheetFormatPr defaultRowHeight="15"/>
  <cols>
    <col min="1" max="2" width="62.7109375" customWidth="1"/>
    <col min="13" max="13" width="19.5703125" customWidth="1"/>
  </cols>
  <sheetData>
    <row r="1" spans="1:2" ht="37.5" customHeight="1">
      <c r="A1" s="52" t="s">
        <v>18</v>
      </c>
      <c r="B1" s="53"/>
    </row>
    <row r="2" spans="1:2" ht="24" customHeight="1">
      <c r="B2" s="3"/>
    </row>
    <row r="3" spans="1:2" ht="402" customHeight="1">
      <c r="A3" s="51" t="s">
        <v>19</v>
      </c>
      <c r="B3" s="51"/>
    </row>
  </sheetData>
  <sheetProtection password="CC3D" sheet="1" formatCells="0" formatColumns="0" formatRows="0" insertColumns="0" insertRows="0" insertHyperlinks="0" deleteColumns="0" deleteRows="0" sort="0" autoFilter="0" pivotTables="0"/>
  <mergeCells count="2">
    <mergeCell ref="A3:B3"/>
    <mergeCell ref="A1:B1"/>
  </mergeCells>
  <phoneticPr fontId="20" type="noConversion"/>
  <printOptions horizontalCentered="1"/>
  <pageMargins left="0.59055118110236227" right="0.59055118110236227"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tabSelected="1" showRuler="0" workbookViewId="0">
      <selection activeCell="A3" sqref="A3"/>
    </sheetView>
  </sheetViews>
  <sheetFormatPr defaultRowHeight="15"/>
  <cols>
    <col min="1" max="1" width="130.7109375" customWidth="1"/>
    <col min="13" max="13" width="19.5703125" customWidth="1"/>
  </cols>
  <sheetData>
    <row r="1" spans="1:1" ht="31.5" customHeight="1">
      <c r="A1" s="14" t="s">
        <v>20</v>
      </c>
    </row>
    <row r="2" spans="1:1" ht="24" customHeight="1">
      <c r="A2" s="3"/>
    </row>
    <row r="3" spans="1:1" ht="402" customHeight="1">
      <c r="A3" s="15" t="s">
        <v>21</v>
      </c>
    </row>
  </sheetData>
  <sheetProtection password="CC3D" sheet="1" formatCells="0" formatColumns="0" formatRows="0" insertColumns="0" insertRows="0" insertHyperlinks="0" deleteColumns="0" deleteRows="0" sort="0" autoFilter="0" pivotTables="0"/>
  <phoneticPr fontId="20" type="noConversion"/>
  <printOptions horizontalCentered="1"/>
  <pageMargins left="0.59055118110236227" right="0.59055118110236227" top="0.78740157480314965" bottom="0.78740157480314965"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showRuler="0" workbookViewId="0">
      <selection activeCell="A3" sqref="A3"/>
    </sheetView>
  </sheetViews>
  <sheetFormatPr defaultRowHeight="15"/>
  <cols>
    <col min="1" max="1" width="131.85546875" customWidth="1"/>
    <col min="13" max="13" width="19.5703125" customWidth="1"/>
  </cols>
  <sheetData>
    <row r="1" spans="1:1" ht="24" customHeight="1">
      <c r="A1" s="16" t="s">
        <v>22</v>
      </c>
    </row>
    <row r="2" spans="1:1" ht="24" customHeight="1">
      <c r="A2" s="3"/>
    </row>
    <row r="3" spans="1:1" ht="351" customHeight="1">
      <c r="A3" s="17" t="s">
        <v>161</v>
      </c>
    </row>
  </sheetData>
  <sheetProtection formatCells="0" formatColumns="0" formatRows="0" insertColumns="0" insertRows="0" insertHyperlinks="0" deleteColumns="0" deleteRows="0" sort="0" autoFilter="0" pivotTables="0"/>
  <phoneticPr fontId="20" type="noConversion"/>
  <printOptions horizontalCentered="1"/>
  <pageMargins left="0.59055118110236227" right="0.59055118110236227" top="0.78740157480314965" bottom="0.78740157480314965"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Ruler="0" workbookViewId="0">
      <selection activeCell="G1" sqref="G1"/>
    </sheetView>
  </sheetViews>
  <sheetFormatPr defaultRowHeight="15"/>
  <cols>
    <col min="1" max="1" width="30.28515625" bestFit="1" customWidth="1"/>
    <col min="2" max="2" width="13.5703125" bestFit="1" customWidth="1"/>
    <col min="3" max="3" width="29" bestFit="1" customWidth="1"/>
    <col min="4" max="6" width="14" customWidth="1"/>
    <col min="7" max="7" width="14.7109375" customWidth="1"/>
    <col min="13" max="13" width="19.5703125" customWidth="1"/>
  </cols>
  <sheetData>
    <row r="1" spans="1:7" ht="18" customHeight="1">
      <c r="A1" s="18"/>
      <c r="B1" s="18"/>
      <c r="C1" s="18"/>
      <c r="D1" s="18"/>
      <c r="E1" s="18"/>
      <c r="F1" s="18"/>
      <c r="G1" s="26"/>
    </row>
    <row r="2" spans="1:7" ht="24" customHeight="1">
      <c r="A2" s="54" t="s">
        <v>23</v>
      </c>
      <c r="B2" s="54"/>
      <c r="C2" s="54"/>
      <c r="D2" s="54"/>
      <c r="E2" s="54"/>
      <c r="F2" s="54"/>
      <c r="G2" s="54"/>
    </row>
    <row r="3" spans="1:7" ht="7.5" customHeight="1">
      <c r="A3" s="58"/>
      <c r="B3" s="58"/>
      <c r="C3" s="58"/>
      <c r="D3" s="58"/>
      <c r="E3" s="58"/>
      <c r="F3" s="58"/>
    </row>
    <row r="4" spans="1:7" ht="24" customHeight="1">
      <c r="A4" s="59" t="s">
        <v>24</v>
      </c>
      <c r="B4" s="59"/>
      <c r="C4" s="59"/>
      <c r="D4" s="59"/>
      <c r="E4" s="59"/>
      <c r="F4" s="59"/>
      <c r="G4" s="26" t="s">
        <v>35</v>
      </c>
    </row>
    <row r="5" spans="1:7" ht="7.5" customHeight="1">
      <c r="A5" s="58"/>
      <c r="B5" s="58"/>
      <c r="C5" s="58"/>
      <c r="D5" s="58"/>
      <c r="E5" s="58"/>
      <c r="F5" s="58"/>
    </row>
    <row r="6" spans="1:7" ht="24" customHeight="1">
      <c r="A6" s="55" t="s">
        <v>25</v>
      </c>
      <c r="B6" s="55"/>
      <c r="C6" s="55" t="s">
        <v>29</v>
      </c>
      <c r="D6" s="55"/>
      <c r="E6" s="55"/>
      <c r="F6" s="55"/>
      <c r="G6" s="55"/>
    </row>
    <row r="7" spans="1:7" ht="24" customHeight="1">
      <c r="A7" s="56" t="s">
        <v>26</v>
      </c>
      <c r="B7" s="56" t="s">
        <v>28</v>
      </c>
      <c r="C7" s="57" t="s">
        <v>26</v>
      </c>
      <c r="D7" s="55" t="s">
        <v>28</v>
      </c>
      <c r="E7" s="55"/>
      <c r="F7" s="55"/>
      <c r="G7" s="55"/>
    </row>
    <row r="8" spans="1:7" ht="24" customHeight="1">
      <c r="A8" s="56"/>
      <c r="B8" s="56"/>
      <c r="C8" s="57"/>
      <c r="D8" s="57" t="s">
        <v>31</v>
      </c>
      <c r="E8" s="55" t="s">
        <v>32</v>
      </c>
      <c r="F8" s="55"/>
      <c r="G8" s="55" t="s">
        <v>36</v>
      </c>
    </row>
    <row r="9" spans="1:7" ht="24" customHeight="1">
      <c r="A9" s="56"/>
      <c r="B9" s="56"/>
      <c r="C9" s="57"/>
      <c r="D9" s="57"/>
      <c r="E9" s="20" t="s">
        <v>33</v>
      </c>
      <c r="F9" s="20" t="s">
        <v>34</v>
      </c>
      <c r="G9" s="55"/>
    </row>
    <row r="10" spans="1:7" ht="24" customHeight="1">
      <c r="A10" s="27" t="s">
        <v>37</v>
      </c>
      <c r="B10" s="25">
        <v>17273191</v>
      </c>
      <c r="C10" s="27" t="s">
        <v>44</v>
      </c>
      <c r="D10" s="25">
        <f t="shared" ref="D10:D16" si="0">SUM(E10,F10,G10)</f>
        <v>14341410</v>
      </c>
      <c r="E10" s="25">
        <v>7716608</v>
      </c>
      <c r="F10" s="25">
        <v>5044043</v>
      </c>
      <c r="G10" s="25">
        <v>1580759</v>
      </c>
    </row>
    <row r="11" spans="1:7" ht="24" customHeight="1">
      <c r="A11" s="27" t="s">
        <v>38</v>
      </c>
      <c r="B11" s="25">
        <v>17273191</v>
      </c>
      <c r="C11" s="27" t="s">
        <v>45</v>
      </c>
      <c r="D11" s="25">
        <f t="shared" si="0"/>
        <v>2090882</v>
      </c>
      <c r="E11" s="25">
        <v>2038962</v>
      </c>
      <c r="F11" s="25">
        <v>51920</v>
      </c>
      <c r="G11" s="25">
        <v>0</v>
      </c>
    </row>
    <row r="12" spans="1:7" ht="24" customHeight="1">
      <c r="A12" s="27" t="s">
        <v>39</v>
      </c>
      <c r="B12" s="25">
        <v>0</v>
      </c>
      <c r="C12" s="27" t="s">
        <v>46</v>
      </c>
      <c r="D12" s="25">
        <f t="shared" si="0"/>
        <v>910077</v>
      </c>
      <c r="E12" s="25">
        <v>910077</v>
      </c>
      <c r="F12" s="25">
        <v>0</v>
      </c>
      <c r="G12" s="25">
        <v>0</v>
      </c>
    </row>
    <row r="13" spans="1:7" ht="24" customHeight="1">
      <c r="A13" s="27" t="s">
        <v>40</v>
      </c>
      <c r="B13" s="25">
        <v>0</v>
      </c>
      <c r="C13" s="27" t="s">
        <v>47</v>
      </c>
      <c r="D13" s="25">
        <f t="shared" si="0"/>
        <v>530822</v>
      </c>
      <c r="E13" s="25">
        <v>530822</v>
      </c>
      <c r="F13" s="25">
        <v>0</v>
      </c>
      <c r="G13" s="25">
        <v>0</v>
      </c>
    </row>
    <row r="14" spans="1:7" ht="24" customHeight="1">
      <c r="A14" s="27" t="s">
        <v>41</v>
      </c>
      <c r="B14" s="25">
        <v>0</v>
      </c>
      <c r="C14" s="27"/>
      <c r="D14" s="25">
        <f t="shared" si="0"/>
        <v>0</v>
      </c>
      <c r="E14" s="25"/>
      <c r="F14" s="25"/>
      <c r="G14" s="25"/>
    </row>
    <row r="15" spans="1:7" ht="24" customHeight="1">
      <c r="A15" s="27" t="s">
        <v>42</v>
      </c>
      <c r="B15" s="25">
        <v>0</v>
      </c>
      <c r="C15" s="27"/>
      <c r="D15" s="25">
        <f t="shared" si="0"/>
        <v>0</v>
      </c>
      <c r="E15" s="25"/>
      <c r="F15" s="25"/>
      <c r="G15" s="25"/>
    </row>
    <row r="16" spans="1:7" ht="24" customHeight="1">
      <c r="A16" s="27" t="s">
        <v>43</v>
      </c>
      <c r="B16" s="25">
        <v>600000</v>
      </c>
      <c r="C16" s="27"/>
      <c r="D16" s="25">
        <f t="shared" si="0"/>
        <v>0</v>
      </c>
      <c r="E16" s="25"/>
      <c r="F16" s="25"/>
      <c r="G16" s="25"/>
    </row>
    <row r="17" spans="1:7" ht="24" customHeight="1">
      <c r="A17" s="21"/>
      <c r="B17" s="21"/>
      <c r="C17" s="21"/>
      <c r="D17" s="21"/>
      <c r="E17" s="21"/>
      <c r="F17" s="21"/>
      <c r="G17" s="21"/>
    </row>
    <row r="18" spans="1:7" ht="24" customHeight="1">
      <c r="A18" s="21"/>
      <c r="B18" s="21"/>
      <c r="C18" s="21"/>
      <c r="D18" s="21"/>
      <c r="E18" s="21"/>
      <c r="F18" s="21"/>
      <c r="G18" s="21"/>
    </row>
    <row r="19" spans="1:7" ht="24" customHeight="1">
      <c r="A19" s="21"/>
      <c r="B19" s="21"/>
      <c r="C19" s="21"/>
      <c r="D19" s="21"/>
      <c r="E19" s="21"/>
      <c r="F19" s="21"/>
      <c r="G19" s="21"/>
    </row>
    <row r="20" spans="1:7" ht="24" customHeight="1">
      <c r="A20" s="21"/>
      <c r="B20" s="21"/>
      <c r="C20" s="21"/>
      <c r="D20" s="21"/>
      <c r="E20" s="21"/>
      <c r="F20" s="21"/>
      <c r="G20" s="21"/>
    </row>
    <row r="21" spans="1:7" ht="24" customHeight="1">
      <c r="A21" s="22" t="s">
        <v>27</v>
      </c>
      <c r="B21" s="23">
        <v>17873191</v>
      </c>
      <c r="C21" s="22" t="s">
        <v>30</v>
      </c>
      <c r="D21" s="23">
        <f>SUM(E21,F21,G21)</f>
        <v>17873191</v>
      </c>
      <c r="E21" s="23">
        <v>11196469</v>
      </c>
      <c r="F21" s="23">
        <v>5095963</v>
      </c>
      <c r="G21" s="23">
        <v>1580759</v>
      </c>
    </row>
  </sheetData>
  <sheetProtection formatCells="0" formatColumns="0" formatRows="0" insertColumns="0" insertRows="0" insertHyperlinks="0" deleteColumns="0" deleteRows="0" sort="0" autoFilter="0" pivotTables="0"/>
  <mergeCells count="13">
    <mergeCell ref="A2:G2"/>
    <mergeCell ref="A6:B6"/>
    <mergeCell ref="C6:G6"/>
    <mergeCell ref="D7:G7"/>
    <mergeCell ref="E8:F8"/>
    <mergeCell ref="A7:A9"/>
    <mergeCell ref="B7:B9"/>
    <mergeCell ref="C7:C9"/>
    <mergeCell ref="D8:D9"/>
    <mergeCell ref="G8:G9"/>
    <mergeCell ref="A5:F5"/>
    <mergeCell ref="A3:F3"/>
    <mergeCell ref="A4:F4"/>
  </mergeCells>
  <phoneticPr fontId="20" type="noConversion"/>
  <printOptions horizontalCentered="1"/>
  <pageMargins left="0.59055118110236227" right="0.59055118110236227" top="0.78740157480314965" bottom="0.78740157480314965"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Ruler="0" workbookViewId="0">
      <selection activeCell="I1" sqref="I1"/>
    </sheetView>
  </sheetViews>
  <sheetFormatPr defaultRowHeight="15"/>
  <cols>
    <col min="1" max="3" width="6.140625" customWidth="1"/>
    <col min="4" max="4" width="41.85546875" bestFit="1" customWidth="1"/>
    <col min="5" max="5" width="15.5703125" customWidth="1"/>
    <col min="6" max="6" width="15.7109375" customWidth="1"/>
    <col min="7" max="9" width="13.42578125" customWidth="1"/>
    <col min="13" max="13" width="19.5703125" customWidth="1"/>
  </cols>
  <sheetData>
    <row r="1" spans="1:9" ht="18" customHeight="1">
      <c r="A1" s="3"/>
      <c r="B1" s="3"/>
      <c r="C1" s="3"/>
      <c r="D1" s="3"/>
      <c r="E1" s="26"/>
      <c r="F1" s="26"/>
      <c r="G1" s="26"/>
      <c r="H1" s="26"/>
      <c r="I1" s="26"/>
    </row>
    <row r="2" spans="1:9" ht="24" customHeight="1">
      <c r="A2" s="54" t="s">
        <v>48</v>
      </c>
      <c r="B2" s="54"/>
      <c r="C2" s="54"/>
      <c r="D2" s="54"/>
      <c r="E2" s="54"/>
      <c r="F2" s="54"/>
      <c r="G2" s="54"/>
      <c r="H2" s="54"/>
      <c r="I2" s="54"/>
    </row>
    <row r="4" spans="1:9" ht="24" customHeight="1">
      <c r="A4" s="59" t="s">
        <v>24</v>
      </c>
      <c r="B4" s="59"/>
      <c r="C4" s="59"/>
      <c r="D4" s="59"/>
      <c r="E4" s="59"/>
      <c r="F4" s="59"/>
      <c r="G4" s="59"/>
      <c r="H4" s="59"/>
      <c r="I4" s="26" t="s">
        <v>35</v>
      </c>
    </row>
    <row r="6" spans="1:9" ht="24" customHeight="1">
      <c r="A6" s="55" t="s">
        <v>26</v>
      </c>
      <c r="B6" s="55"/>
      <c r="C6" s="55"/>
      <c r="D6" s="55"/>
      <c r="E6" s="55" t="s">
        <v>54</v>
      </c>
      <c r="F6" s="55"/>
      <c r="G6" s="55"/>
      <c r="H6" s="55"/>
      <c r="I6" s="55"/>
    </row>
    <row r="7" spans="1:9" ht="24" customHeight="1">
      <c r="A7" s="60" t="s">
        <v>49</v>
      </c>
      <c r="B7" s="60"/>
      <c r="C7" s="60"/>
      <c r="D7" s="55" t="s">
        <v>53</v>
      </c>
      <c r="E7" s="55" t="s">
        <v>31</v>
      </c>
      <c r="F7" s="56" t="s">
        <v>55</v>
      </c>
      <c r="G7" s="56" t="s">
        <v>56</v>
      </c>
      <c r="H7" s="56" t="s">
        <v>57</v>
      </c>
      <c r="I7" s="55" t="s">
        <v>58</v>
      </c>
    </row>
    <row r="8" spans="1:9" ht="24" customHeight="1">
      <c r="A8" s="20" t="s">
        <v>50</v>
      </c>
      <c r="B8" s="20" t="s">
        <v>51</v>
      </c>
      <c r="C8" s="20" t="s">
        <v>52</v>
      </c>
      <c r="D8" s="55"/>
      <c r="E8" s="55"/>
      <c r="F8" s="56"/>
      <c r="G8" s="56"/>
      <c r="H8" s="56"/>
      <c r="I8" s="55"/>
    </row>
    <row r="9" spans="1:9" ht="24" customHeight="1">
      <c r="A9" s="30" t="s">
        <v>59</v>
      </c>
      <c r="B9" s="30" t="s">
        <v>2</v>
      </c>
      <c r="C9" s="30" t="s">
        <v>2</v>
      </c>
      <c r="D9" s="27" t="s">
        <v>63</v>
      </c>
      <c r="E9" s="29">
        <f t="shared" ref="E9:E26" si="0">SUM(F9,G9,H9,I9)</f>
        <v>14341410</v>
      </c>
      <c r="F9" s="29">
        <v>13741410</v>
      </c>
      <c r="G9" s="29">
        <v>0</v>
      </c>
      <c r="H9" s="29">
        <v>0</v>
      </c>
      <c r="I9" s="29">
        <v>600000</v>
      </c>
    </row>
    <row r="10" spans="1:9" ht="24" customHeight="1">
      <c r="A10" s="30" t="s">
        <v>59</v>
      </c>
      <c r="B10" s="30" t="s">
        <v>87</v>
      </c>
      <c r="C10" s="30" t="s">
        <v>2</v>
      </c>
      <c r="D10" s="27" t="s">
        <v>64</v>
      </c>
      <c r="E10" s="29">
        <f t="shared" si="0"/>
        <v>14341410</v>
      </c>
      <c r="F10" s="29">
        <v>13741410</v>
      </c>
      <c r="G10" s="29">
        <v>0</v>
      </c>
      <c r="H10" s="29">
        <v>0</v>
      </c>
      <c r="I10" s="29">
        <v>600000</v>
      </c>
    </row>
    <row r="11" spans="1:9" ht="24" customHeight="1">
      <c r="A11" s="30" t="s">
        <v>59</v>
      </c>
      <c r="B11" s="30" t="s">
        <v>87</v>
      </c>
      <c r="C11" s="30" t="s">
        <v>80</v>
      </c>
      <c r="D11" s="27" t="s">
        <v>65</v>
      </c>
      <c r="E11" s="29">
        <f t="shared" si="0"/>
        <v>900000</v>
      </c>
      <c r="F11" s="29">
        <v>900000</v>
      </c>
      <c r="G11" s="29">
        <v>0</v>
      </c>
      <c r="H11" s="29">
        <v>0</v>
      </c>
      <c r="I11" s="29">
        <v>0</v>
      </c>
    </row>
    <row r="12" spans="1:9" ht="24" customHeight="1">
      <c r="A12" s="30" t="s">
        <v>59</v>
      </c>
      <c r="B12" s="30" t="s">
        <v>87</v>
      </c>
      <c r="C12" s="30" t="s">
        <v>81</v>
      </c>
      <c r="D12" s="27" t="s">
        <v>66</v>
      </c>
      <c r="E12" s="29">
        <f t="shared" si="0"/>
        <v>13360651</v>
      </c>
      <c r="F12" s="29">
        <v>12760651</v>
      </c>
      <c r="G12" s="29">
        <v>0</v>
      </c>
      <c r="H12" s="29">
        <v>0</v>
      </c>
      <c r="I12" s="29">
        <v>600000</v>
      </c>
    </row>
    <row r="13" spans="1:9" ht="24" customHeight="1">
      <c r="A13" s="30" t="s">
        <v>59</v>
      </c>
      <c r="B13" s="30" t="s">
        <v>87</v>
      </c>
      <c r="C13" s="30" t="s">
        <v>82</v>
      </c>
      <c r="D13" s="27" t="s">
        <v>67</v>
      </c>
      <c r="E13" s="29">
        <f t="shared" si="0"/>
        <v>80759</v>
      </c>
      <c r="F13" s="29">
        <v>80759</v>
      </c>
      <c r="G13" s="29">
        <v>0</v>
      </c>
      <c r="H13" s="29">
        <v>0</v>
      </c>
      <c r="I13" s="29">
        <v>0</v>
      </c>
    </row>
    <row r="14" spans="1:9" ht="24" customHeight="1">
      <c r="A14" s="30" t="s">
        <v>60</v>
      </c>
      <c r="B14" s="30" t="s">
        <v>2</v>
      </c>
      <c r="C14" s="30" t="s">
        <v>2</v>
      </c>
      <c r="D14" s="27" t="s">
        <v>68</v>
      </c>
      <c r="E14" s="29">
        <f t="shared" si="0"/>
        <v>2090882</v>
      </c>
      <c r="F14" s="29">
        <v>2090882</v>
      </c>
      <c r="G14" s="29">
        <v>0</v>
      </c>
      <c r="H14" s="29">
        <v>0</v>
      </c>
      <c r="I14" s="29">
        <v>0</v>
      </c>
    </row>
    <row r="15" spans="1:9" ht="24" customHeight="1">
      <c r="A15" s="30" t="s">
        <v>60</v>
      </c>
      <c r="B15" s="30" t="s">
        <v>84</v>
      </c>
      <c r="C15" s="30" t="s">
        <v>2</v>
      </c>
      <c r="D15" s="27" t="s">
        <v>69</v>
      </c>
      <c r="E15" s="29">
        <f t="shared" si="0"/>
        <v>2090882</v>
      </c>
      <c r="F15" s="29">
        <v>2090882</v>
      </c>
      <c r="G15" s="29">
        <v>0</v>
      </c>
      <c r="H15" s="29">
        <v>0</v>
      </c>
      <c r="I15" s="29">
        <v>0</v>
      </c>
    </row>
    <row r="16" spans="1:9" ht="24" customHeight="1">
      <c r="A16" s="30" t="s">
        <v>60</v>
      </c>
      <c r="B16" s="30" t="s">
        <v>84</v>
      </c>
      <c r="C16" s="30" t="s">
        <v>83</v>
      </c>
      <c r="D16" s="27" t="s">
        <v>70</v>
      </c>
      <c r="E16" s="29">
        <f t="shared" si="0"/>
        <v>266520</v>
      </c>
      <c r="F16" s="29">
        <v>266520</v>
      </c>
      <c r="G16" s="29">
        <v>0</v>
      </c>
      <c r="H16" s="29">
        <v>0</v>
      </c>
      <c r="I16" s="29">
        <v>0</v>
      </c>
    </row>
    <row r="17" spans="1:9" ht="24" customHeight="1">
      <c r="A17" s="30" t="s">
        <v>60</v>
      </c>
      <c r="B17" s="30" t="s">
        <v>84</v>
      </c>
      <c r="C17" s="30" t="s">
        <v>84</v>
      </c>
      <c r="D17" s="27" t="s">
        <v>71</v>
      </c>
      <c r="E17" s="29">
        <f t="shared" si="0"/>
        <v>1213308</v>
      </c>
      <c r="F17" s="29">
        <v>1213308</v>
      </c>
      <c r="G17" s="29">
        <v>0</v>
      </c>
      <c r="H17" s="29">
        <v>0</v>
      </c>
      <c r="I17" s="29">
        <v>0</v>
      </c>
    </row>
    <row r="18" spans="1:9" ht="24" customHeight="1">
      <c r="A18" s="30" t="s">
        <v>60</v>
      </c>
      <c r="B18" s="30" t="s">
        <v>84</v>
      </c>
      <c r="C18" s="30" t="s">
        <v>85</v>
      </c>
      <c r="D18" s="27" t="s">
        <v>72</v>
      </c>
      <c r="E18" s="29">
        <f t="shared" si="0"/>
        <v>606654</v>
      </c>
      <c r="F18" s="29">
        <v>606654</v>
      </c>
      <c r="G18" s="29">
        <v>0</v>
      </c>
      <c r="H18" s="29">
        <v>0</v>
      </c>
      <c r="I18" s="29">
        <v>0</v>
      </c>
    </row>
    <row r="19" spans="1:9" ht="24" customHeight="1">
      <c r="A19" s="30" t="s">
        <v>60</v>
      </c>
      <c r="B19" s="30" t="s">
        <v>84</v>
      </c>
      <c r="C19" s="30" t="s">
        <v>82</v>
      </c>
      <c r="D19" s="27" t="s">
        <v>73</v>
      </c>
      <c r="E19" s="29">
        <f t="shared" si="0"/>
        <v>4400</v>
      </c>
      <c r="F19" s="29">
        <v>4400</v>
      </c>
      <c r="G19" s="29">
        <v>0</v>
      </c>
      <c r="H19" s="29">
        <v>0</v>
      </c>
      <c r="I19" s="29">
        <v>0</v>
      </c>
    </row>
    <row r="20" spans="1:9" ht="24" customHeight="1">
      <c r="A20" s="30" t="s">
        <v>61</v>
      </c>
      <c r="B20" s="30" t="s">
        <v>2</v>
      </c>
      <c r="C20" s="30" t="s">
        <v>2</v>
      </c>
      <c r="D20" s="27" t="s">
        <v>74</v>
      </c>
      <c r="E20" s="29">
        <f t="shared" si="0"/>
        <v>910077</v>
      </c>
      <c r="F20" s="29">
        <v>910077</v>
      </c>
      <c r="G20" s="29">
        <v>0</v>
      </c>
      <c r="H20" s="29">
        <v>0</v>
      </c>
      <c r="I20" s="29">
        <v>0</v>
      </c>
    </row>
    <row r="21" spans="1:9" ht="24" customHeight="1">
      <c r="A21" s="30" t="s">
        <v>61</v>
      </c>
      <c r="B21" s="30" t="s">
        <v>88</v>
      </c>
      <c r="C21" s="30" t="s">
        <v>2</v>
      </c>
      <c r="D21" s="27" t="s">
        <v>75</v>
      </c>
      <c r="E21" s="29">
        <f t="shared" si="0"/>
        <v>910077</v>
      </c>
      <c r="F21" s="29">
        <v>910077</v>
      </c>
      <c r="G21" s="29">
        <v>0</v>
      </c>
      <c r="H21" s="29">
        <v>0</v>
      </c>
      <c r="I21" s="29">
        <v>0</v>
      </c>
    </row>
    <row r="22" spans="1:9" ht="24" customHeight="1">
      <c r="A22" s="30" t="s">
        <v>61</v>
      </c>
      <c r="B22" s="30" t="s">
        <v>88</v>
      </c>
      <c r="C22" s="30" t="s">
        <v>83</v>
      </c>
      <c r="D22" s="27" t="s">
        <v>76</v>
      </c>
      <c r="E22" s="29">
        <f t="shared" si="0"/>
        <v>910077</v>
      </c>
      <c r="F22" s="29">
        <v>910077</v>
      </c>
      <c r="G22" s="29">
        <v>0</v>
      </c>
      <c r="H22" s="29">
        <v>0</v>
      </c>
      <c r="I22" s="29">
        <v>0</v>
      </c>
    </row>
    <row r="23" spans="1:9" ht="24" customHeight="1">
      <c r="A23" s="30" t="s">
        <v>62</v>
      </c>
      <c r="B23" s="30" t="s">
        <v>2</v>
      </c>
      <c r="C23" s="30" t="s">
        <v>2</v>
      </c>
      <c r="D23" s="27" t="s">
        <v>77</v>
      </c>
      <c r="E23" s="29">
        <f t="shared" si="0"/>
        <v>530822</v>
      </c>
      <c r="F23" s="29">
        <v>530822</v>
      </c>
      <c r="G23" s="29">
        <v>0</v>
      </c>
      <c r="H23" s="29">
        <v>0</v>
      </c>
      <c r="I23" s="29">
        <v>0</v>
      </c>
    </row>
    <row r="24" spans="1:9" ht="24" customHeight="1">
      <c r="A24" s="30" t="s">
        <v>62</v>
      </c>
      <c r="B24" s="30" t="s">
        <v>83</v>
      </c>
      <c r="C24" s="30" t="s">
        <v>2</v>
      </c>
      <c r="D24" s="27" t="s">
        <v>78</v>
      </c>
      <c r="E24" s="29">
        <f t="shared" si="0"/>
        <v>530822</v>
      </c>
      <c r="F24" s="29">
        <v>530822</v>
      </c>
      <c r="G24" s="29">
        <v>0</v>
      </c>
      <c r="H24" s="29">
        <v>0</v>
      </c>
      <c r="I24" s="29">
        <v>0</v>
      </c>
    </row>
    <row r="25" spans="1:9" ht="24" customHeight="1">
      <c r="A25" s="30" t="s">
        <v>62</v>
      </c>
      <c r="B25" s="30" t="s">
        <v>83</v>
      </c>
      <c r="C25" s="30" t="s">
        <v>86</v>
      </c>
      <c r="D25" s="27" t="s">
        <v>79</v>
      </c>
      <c r="E25" s="29">
        <f t="shared" si="0"/>
        <v>530822</v>
      </c>
      <c r="F25" s="29">
        <v>530822</v>
      </c>
      <c r="G25" s="29">
        <v>0</v>
      </c>
      <c r="H25" s="29">
        <v>0</v>
      </c>
      <c r="I25" s="29">
        <v>0</v>
      </c>
    </row>
    <row r="26" spans="1:9" ht="24" customHeight="1">
      <c r="A26" s="61" t="s">
        <v>31</v>
      </c>
      <c r="B26" s="61"/>
      <c r="C26" s="61"/>
      <c r="D26" s="61"/>
      <c r="E26" s="29">
        <f t="shared" si="0"/>
        <v>17873191</v>
      </c>
      <c r="F26" s="29">
        <v>17273191</v>
      </c>
      <c r="G26" s="29">
        <v>0</v>
      </c>
      <c r="H26" s="29">
        <v>0</v>
      </c>
      <c r="I26" s="29">
        <v>600000</v>
      </c>
    </row>
  </sheetData>
  <sheetProtection formatCells="0" formatColumns="0" formatRows="0" insertColumns="0" insertRows="0" insertHyperlinks="0" deleteColumns="0" deleteRows="0" sort="0" autoFilter="0" pivotTables="0"/>
  <mergeCells count="12">
    <mergeCell ref="A2:I2"/>
    <mergeCell ref="A6:D6"/>
    <mergeCell ref="E6:I6"/>
    <mergeCell ref="A7:C7"/>
    <mergeCell ref="A26:D26"/>
    <mergeCell ref="D7:D8"/>
    <mergeCell ref="E7:E8"/>
    <mergeCell ref="F7:F8"/>
    <mergeCell ref="G7:G8"/>
    <mergeCell ref="H7:H8"/>
    <mergeCell ref="I7:I8"/>
    <mergeCell ref="A4:H4"/>
  </mergeCells>
  <phoneticPr fontId="20" type="noConversion"/>
  <printOptions horizontalCentered="1"/>
  <pageMargins left="0.59055118110236227" right="0.59055118110236227" top="0.78740157480314965" bottom="0.78740157480314965"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Ruler="0" workbookViewId="0">
      <selection activeCell="G1" sqref="G1"/>
    </sheetView>
  </sheetViews>
  <sheetFormatPr defaultRowHeight="15"/>
  <cols>
    <col min="1" max="3" width="6.42578125" customWidth="1"/>
    <col min="4" max="4" width="41.85546875" bestFit="1" customWidth="1"/>
    <col min="5" max="5" width="22.42578125" customWidth="1"/>
    <col min="6" max="6" width="20.7109375" customWidth="1"/>
    <col min="7" max="7" width="22.140625" customWidth="1"/>
    <col min="13" max="13" width="19.5703125" customWidth="1"/>
  </cols>
  <sheetData>
    <row r="1" spans="1:7" ht="18" customHeight="1">
      <c r="A1" s="3"/>
      <c r="B1" s="3"/>
      <c r="C1" s="3"/>
      <c r="D1" s="3"/>
      <c r="E1" s="26"/>
      <c r="F1" s="26"/>
      <c r="G1" s="26"/>
    </row>
    <row r="2" spans="1:7" ht="24" customHeight="1">
      <c r="A2" s="54" t="s">
        <v>89</v>
      </c>
      <c r="B2" s="54"/>
      <c r="C2" s="54"/>
      <c r="D2" s="54"/>
      <c r="E2" s="54"/>
      <c r="F2" s="54"/>
      <c r="G2" s="54"/>
    </row>
    <row r="4" spans="1:7" ht="24" customHeight="1">
      <c r="A4" s="59" t="s">
        <v>24</v>
      </c>
      <c r="B4" s="59"/>
      <c r="C4" s="59"/>
      <c r="D4" s="59"/>
      <c r="E4" s="59"/>
      <c r="F4" s="59"/>
      <c r="G4" s="26" t="s">
        <v>35</v>
      </c>
    </row>
    <row r="6" spans="1:7" ht="24" customHeight="1">
      <c r="A6" s="55" t="s">
        <v>26</v>
      </c>
      <c r="B6" s="55"/>
      <c r="C6" s="55"/>
      <c r="D6" s="55"/>
      <c r="E6" s="55" t="s">
        <v>90</v>
      </c>
      <c r="F6" s="55"/>
      <c r="G6" s="55"/>
    </row>
    <row r="7" spans="1:7" ht="24" customHeight="1">
      <c r="A7" s="60" t="s">
        <v>49</v>
      </c>
      <c r="B7" s="60"/>
      <c r="C7" s="60"/>
      <c r="D7" s="55" t="s">
        <v>53</v>
      </c>
      <c r="E7" s="55" t="s">
        <v>31</v>
      </c>
      <c r="F7" s="56" t="s">
        <v>32</v>
      </c>
      <c r="G7" s="55" t="s">
        <v>36</v>
      </c>
    </row>
    <row r="8" spans="1:7" ht="24" customHeight="1">
      <c r="A8" s="20" t="s">
        <v>50</v>
      </c>
      <c r="B8" s="20" t="s">
        <v>51</v>
      </c>
      <c r="C8" s="20" t="s">
        <v>52</v>
      </c>
      <c r="D8" s="55"/>
      <c r="E8" s="55"/>
      <c r="F8" s="56"/>
      <c r="G8" s="55"/>
    </row>
    <row r="9" spans="1:7" ht="0" hidden="1" customHeight="1">
      <c r="A9" s="31"/>
      <c r="B9" s="31"/>
      <c r="C9" s="31"/>
      <c r="D9" s="31"/>
      <c r="E9" s="32"/>
      <c r="F9" s="32" t="s">
        <v>2</v>
      </c>
      <c r="G9" s="32" t="s">
        <v>2</v>
      </c>
    </row>
    <row r="10" spans="1:7" ht="24" customHeight="1">
      <c r="A10" s="28" t="s">
        <v>59</v>
      </c>
      <c r="B10" s="28" t="s">
        <v>2</v>
      </c>
      <c r="C10" s="28" t="s">
        <v>2</v>
      </c>
      <c r="D10" s="27" t="s">
        <v>63</v>
      </c>
      <c r="E10" s="23">
        <f t="shared" ref="E10:E27" si="0">SUM(F10,G10)</f>
        <v>14341410</v>
      </c>
      <c r="F10" s="23">
        <v>12760651</v>
      </c>
      <c r="G10" s="23">
        <v>1580759</v>
      </c>
    </row>
    <row r="11" spans="1:7" ht="24" customHeight="1">
      <c r="A11" s="28" t="s">
        <v>59</v>
      </c>
      <c r="B11" s="28" t="s">
        <v>87</v>
      </c>
      <c r="C11" s="28" t="s">
        <v>2</v>
      </c>
      <c r="D11" s="27" t="s">
        <v>64</v>
      </c>
      <c r="E11" s="23">
        <f t="shared" si="0"/>
        <v>14341410</v>
      </c>
      <c r="F11" s="23">
        <v>12760651</v>
      </c>
      <c r="G11" s="23">
        <v>1580759</v>
      </c>
    </row>
    <row r="12" spans="1:7" ht="24" customHeight="1">
      <c r="A12" s="28" t="s">
        <v>59</v>
      </c>
      <c r="B12" s="28" t="s">
        <v>87</v>
      </c>
      <c r="C12" s="28" t="s">
        <v>80</v>
      </c>
      <c r="D12" s="27" t="s">
        <v>65</v>
      </c>
      <c r="E12" s="23">
        <f t="shared" si="0"/>
        <v>900000</v>
      </c>
      <c r="F12" s="23">
        <v>0</v>
      </c>
      <c r="G12" s="23">
        <v>900000</v>
      </c>
    </row>
    <row r="13" spans="1:7" ht="24" customHeight="1">
      <c r="A13" s="28" t="s">
        <v>59</v>
      </c>
      <c r="B13" s="28" t="s">
        <v>87</v>
      </c>
      <c r="C13" s="28" t="s">
        <v>81</v>
      </c>
      <c r="D13" s="27" t="s">
        <v>66</v>
      </c>
      <c r="E13" s="23">
        <f t="shared" si="0"/>
        <v>13360651</v>
      </c>
      <c r="F13" s="23">
        <v>12760651</v>
      </c>
      <c r="G13" s="23">
        <v>600000</v>
      </c>
    </row>
    <row r="14" spans="1:7" ht="24" customHeight="1">
      <c r="A14" s="28" t="s">
        <v>59</v>
      </c>
      <c r="B14" s="28" t="s">
        <v>87</v>
      </c>
      <c r="C14" s="28" t="s">
        <v>82</v>
      </c>
      <c r="D14" s="27" t="s">
        <v>67</v>
      </c>
      <c r="E14" s="23">
        <f t="shared" si="0"/>
        <v>80759</v>
      </c>
      <c r="F14" s="23">
        <v>0</v>
      </c>
      <c r="G14" s="23">
        <v>80759</v>
      </c>
    </row>
    <row r="15" spans="1:7" ht="24" customHeight="1">
      <c r="A15" s="28" t="s">
        <v>60</v>
      </c>
      <c r="B15" s="28" t="s">
        <v>2</v>
      </c>
      <c r="C15" s="28" t="s">
        <v>2</v>
      </c>
      <c r="D15" s="27" t="s">
        <v>68</v>
      </c>
      <c r="E15" s="23">
        <f t="shared" si="0"/>
        <v>2090882</v>
      </c>
      <c r="F15" s="23">
        <v>2090882</v>
      </c>
      <c r="G15" s="23">
        <v>0</v>
      </c>
    </row>
    <row r="16" spans="1:7" ht="24" customHeight="1">
      <c r="A16" s="28" t="s">
        <v>60</v>
      </c>
      <c r="B16" s="28" t="s">
        <v>84</v>
      </c>
      <c r="C16" s="28" t="s">
        <v>2</v>
      </c>
      <c r="D16" s="27" t="s">
        <v>69</v>
      </c>
      <c r="E16" s="23">
        <f t="shared" si="0"/>
        <v>2090882</v>
      </c>
      <c r="F16" s="23">
        <v>2090882</v>
      </c>
      <c r="G16" s="23">
        <v>0</v>
      </c>
    </row>
    <row r="17" spans="1:7" ht="24" customHeight="1">
      <c r="A17" s="28" t="s">
        <v>60</v>
      </c>
      <c r="B17" s="28" t="s">
        <v>84</v>
      </c>
      <c r="C17" s="28" t="s">
        <v>83</v>
      </c>
      <c r="D17" s="27" t="s">
        <v>70</v>
      </c>
      <c r="E17" s="23">
        <f t="shared" si="0"/>
        <v>266520</v>
      </c>
      <c r="F17" s="23">
        <v>266520</v>
      </c>
      <c r="G17" s="23">
        <v>0</v>
      </c>
    </row>
    <row r="18" spans="1:7" ht="24" customHeight="1">
      <c r="A18" s="28" t="s">
        <v>60</v>
      </c>
      <c r="B18" s="28" t="s">
        <v>84</v>
      </c>
      <c r="C18" s="28" t="s">
        <v>84</v>
      </c>
      <c r="D18" s="27" t="s">
        <v>71</v>
      </c>
      <c r="E18" s="23">
        <f t="shared" si="0"/>
        <v>1213308</v>
      </c>
      <c r="F18" s="23">
        <v>1213308</v>
      </c>
      <c r="G18" s="23">
        <v>0</v>
      </c>
    </row>
    <row r="19" spans="1:7" ht="24" customHeight="1">
      <c r="A19" s="28" t="s">
        <v>60</v>
      </c>
      <c r="B19" s="28" t="s">
        <v>84</v>
      </c>
      <c r="C19" s="28" t="s">
        <v>85</v>
      </c>
      <c r="D19" s="27" t="s">
        <v>72</v>
      </c>
      <c r="E19" s="23">
        <f t="shared" si="0"/>
        <v>606654</v>
      </c>
      <c r="F19" s="23">
        <v>606654</v>
      </c>
      <c r="G19" s="23">
        <v>0</v>
      </c>
    </row>
    <row r="20" spans="1:7" ht="24" customHeight="1">
      <c r="A20" s="28" t="s">
        <v>60</v>
      </c>
      <c r="B20" s="28" t="s">
        <v>84</v>
      </c>
      <c r="C20" s="28" t="s">
        <v>82</v>
      </c>
      <c r="D20" s="27" t="s">
        <v>73</v>
      </c>
      <c r="E20" s="23">
        <f t="shared" si="0"/>
        <v>4400</v>
      </c>
      <c r="F20" s="23">
        <v>4400</v>
      </c>
      <c r="G20" s="23">
        <v>0</v>
      </c>
    </row>
    <row r="21" spans="1:7" ht="24" customHeight="1">
      <c r="A21" s="28" t="s">
        <v>61</v>
      </c>
      <c r="B21" s="28" t="s">
        <v>2</v>
      </c>
      <c r="C21" s="28" t="s">
        <v>2</v>
      </c>
      <c r="D21" s="27" t="s">
        <v>74</v>
      </c>
      <c r="E21" s="23">
        <f t="shared" si="0"/>
        <v>910077</v>
      </c>
      <c r="F21" s="23">
        <v>910077</v>
      </c>
      <c r="G21" s="23">
        <v>0</v>
      </c>
    </row>
    <row r="22" spans="1:7" ht="24" customHeight="1">
      <c r="A22" s="28" t="s">
        <v>61</v>
      </c>
      <c r="B22" s="28" t="s">
        <v>88</v>
      </c>
      <c r="C22" s="28" t="s">
        <v>2</v>
      </c>
      <c r="D22" s="27" t="s">
        <v>75</v>
      </c>
      <c r="E22" s="23">
        <f t="shared" si="0"/>
        <v>910077</v>
      </c>
      <c r="F22" s="23">
        <v>910077</v>
      </c>
      <c r="G22" s="23">
        <v>0</v>
      </c>
    </row>
    <row r="23" spans="1:7" ht="24" customHeight="1">
      <c r="A23" s="28" t="s">
        <v>61</v>
      </c>
      <c r="B23" s="28" t="s">
        <v>88</v>
      </c>
      <c r="C23" s="28" t="s">
        <v>83</v>
      </c>
      <c r="D23" s="27" t="s">
        <v>76</v>
      </c>
      <c r="E23" s="23">
        <f t="shared" si="0"/>
        <v>910077</v>
      </c>
      <c r="F23" s="23">
        <v>910077</v>
      </c>
      <c r="G23" s="23">
        <v>0</v>
      </c>
    </row>
    <row r="24" spans="1:7" ht="24" customHeight="1">
      <c r="A24" s="28" t="s">
        <v>62</v>
      </c>
      <c r="B24" s="28" t="s">
        <v>2</v>
      </c>
      <c r="C24" s="28" t="s">
        <v>2</v>
      </c>
      <c r="D24" s="27" t="s">
        <v>77</v>
      </c>
      <c r="E24" s="23">
        <f t="shared" si="0"/>
        <v>530822</v>
      </c>
      <c r="F24" s="23">
        <v>530822</v>
      </c>
      <c r="G24" s="23">
        <v>0</v>
      </c>
    </row>
    <row r="25" spans="1:7" ht="24" customHeight="1">
      <c r="A25" s="28" t="s">
        <v>62</v>
      </c>
      <c r="B25" s="28" t="s">
        <v>83</v>
      </c>
      <c r="C25" s="28" t="s">
        <v>2</v>
      </c>
      <c r="D25" s="27" t="s">
        <v>78</v>
      </c>
      <c r="E25" s="23">
        <f t="shared" si="0"/>
        <v>530822</v>
      </c>
      <c r="F25" s="23">
        <v>530822</v>
      </c>
      <c r="G25" s="23">
        <v>0</v>
      </c>
    </row>
    <row r="26" spans="1:7" ht="24" customHeight="1">
      <c r="A26" s="28" t="s">
        <v>62</v>
      </c>
      <c r="B26" s="28" t="s">
        <v>83</v>
      </c>
      <c r="C26" s="28" t="s">
        <v>86</v>
      </c>
      <c r="D26" s="27" t="s">
        <v>79</v>
      </c>
      <c r="E26" s="23">
        <f t="shared" si="0"/>
        <v>530822</v>
      </c>
      <c r="F26" s="23">
        <v>530822</v>
      </c>
      <c r="G26" s="23">
        <v>0</v>
      </c>
    </row>
    <row r="27" spans="1:7" ht="24" customHeight="1">
      <c r="A27" s="61" t="s">
        <v>31</v>
      </c>
      <c r="B27" s="61"/>
      <c r="C27" s="61"/>
      <c r="D27" s="61"/>
      <c r="E27" s="23">
        <f t="shared" si="0"/>
        <v>17873191</v>
      </c>
      <c r="F27" s="23">
        <v>16292432</v>
      </c>
      <c r="G27" s="23">
        <v>1580759</v>
      </c>
    </row>
  </sheetData>
  <sheetProtection formatCells="0" formatColumns="0" formatRows="0" insertColumns="0" insertRows="0" insertHyperlinks="0" deleteColumns="0" deleteRows="0" sort="0" autoFilter="0" pivotTables="0"/>
  <mergeCells count="10">
    <mergeCell ref="A2:G2"/>
    <mergeCell ref="A6:D6"/>
    <mergeCell ref="E6:G6"/>
    <mergeCell ref="A7:C7"/>
    <mergeCell ref="A27:D27"/>
    <mergeCell ref="D7:D8"/>
    <mergeCell ref="E7:E8"/>
    <mergeCell ref="F7:F8"/>
    <mergeCell ref="G7:G8"/>
    <mergeCell ref="A4:F4"/>
  </mergeCells>
  <phoneticPr fontId="20" type="noConversion"/>
  <printOptions horizontalCentered="1"/>
  <pageMargins left="0.59055118110236227" right="0.59055118110236227"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5</vt:i4>
      </vt:variant>
    </vt:vector>
  </HeadingPairs>
  <TitlesOfParts>
    <vt:vector size="21" baseType="lpstr">
      <vt:lpstr>单位公开表封面</vt:lpstr>
      <vt:lpstr>单位目录</vt:lpstr>
      <vt:lpstr>单位职能（单位）</vt:lpstr>
      <vt:lpstr>单位机构设置（单位）</vt:lpstr>
      <vt:lpstr>名词解释（单位）</vt:lpstr>
      <vt:lpstr>单位编制说明（单位）</vt:lpstr>
      <vt:lpstr>单位收支总表</vt:lpstr>
      <vt:lpstr>单位收入总表</vt:lpstr>
      <vt:lpstr>单位支出总表</vt:lpstr>
      <vt:lpstr>单位财政拨款收支总表</vt:lpstr>
      <vt:lpstr>单位一般公共预算拨款表</vt:lpstr>
      <vt:lpstr>单位政府性基金拨款表</vt:lpstr>
      <vt:lpstr>单位国有资本经营预算拨款表 </vt:lpstr>
      <vt:lpstr>单位一般公共预算拨款基本支出明细表</vt:lpstr>
      <vt:lpstr>单位“三公”经费和机关运行费预算表</vt:lpstr>
      <vt:lpstr>其他相关情况说明（单位）</vt:lpstr>
      <vt:lpstr>单位财政拨款收支总表!Print_Titles</vt:lpstr>
      <vt:lpstr>单位收入总表!Print_Titles</vt:lpstr>
      <vt:lpstr>单位一般公共预算拨款表!Print_Titles</vt:lpstr>
      <vt:lpstr>单位一般公共预算拨款基本支出明细表!Print_Titles</vt:lpstr>
      <vt:lpstr>单位支出总表!Print_Titles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Qt Xlsx Library</dc:creator>
  <cp:lastModifiedBy>gumingxiang</cp:lastModifiedBy>
  <cp:lastPrinted>2026-02-27T05:50:24Z</cp:lastPrinted>
  <dcterms:created xsi:type="dcterms:W3CDTF">2026-01-06T14:47:50Z</dcterms:created>
  <dcterms:modified xsi:type="dcterms:W3CDTF">2026-02-27T05:50:53Z</dcterms:modified>
</cp:coreProperties>
</file>